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1\3. TFI POD - treći kvartal\"/>
    </mc:Choice>
  </mc:AlternateContent>
  <bookViews>
    <workbookView xWindow="0" yWindow="0" windowWidth="19413" windowHeight="12267" activeTab="1"/>
  </bookViews>
  <sheets>
    <sheet name="General data" sheetId="25" r:id="rId1"/>
    <sheet name="Balance sheet" sheetId="18" r:id="rId2"/>
    <sheet name="P&amp;L" sheetId="19" r:id="rId3"/>
    <sheet name="CF_I" sheetId="20" r:id="rId4"/>
    <sheet name="CF_D" sheetId="21" r:id="rId5"/>
    <sheet name="SOCE" sheetId="22" r:id="rId6"/>
    <sheet name="Notes" sheetId="24" r:id="rId7"/>
  </sheets>
  <definedNames>
    <definedName name="_xlnm.Print_Area" localSheetId="1">'Balance sheet'!$A$1:$I$134</definedName>
    <definedName name="_xlnm.Print_Area" localSheetId="4">CF_D!$A$1:$I$53</definedName>
    <definedName name="_xlnm.Print_Area" localSheetId="3">CF_I!$A$1:$I$59</definedName>
    <definedName name="_xlnm.Print_Area" localSheetId="5">SOCE!$A$1:$Y$63</definedName>
  </definedNames>
  <calcPr calcId="162913"/>
</workbook>
</file>

<file path=xl/calcChain.xml><?xml version="1.0" encoding="utf-8"?>
<calcChain xmlns="http://schemas.openxmlformats.org/spreadsheetml/2006/main">
  <c r="U57" i="22" l="1"/>
  <c r="X45" i="22"/>
  <c r="X51" i="22" s="1"/>
  <c r="X57" i="22" s="1"/>
  <c r="X44" i="22"/>
  <c r="X50" i="22" s="1"/>
  <c r="X56" i="22" s="1"/>
  <c r="X43" i="22"/>
  <c r="X49" i="22" s="1"/>
  <c r="X55" i="22" s="1"/>
  <c r="X42" i="22"/>
  <c r="X48" i="22" s="1"/>
  <c r="X54" i="22" s="1"/>
  <c r="X41" i="22"/>
  <c r="X47" i="22" s="1"/>
  <c r="X53" i="22" s="1"/>
  <c r="X40" i="22"/>
  <c r="X46" i="22" s="1"/>
  <c r="X52" i="22" s="1"/>
  <c r="X58" i="22" s="1"/>
  <c r="X38" i="22"/>
  <c r="X37" i="22"/>
  <c r="X36" i="22"/>
  <c r="I89" i="19"/>
  <c r="H89" i="19"/>
  <c r="I43" i="19"/>
  <c r="I42" i="19"/>
  <c r="I41" i="19"/>
  <c r="I40" i="19"/>
  <c r="I39" i="19"/>
  <c r="I38" i="19"/>
  <c r="W37" i="22" l="1"/>
  <c r="W38" i="22"/>
  <c r="Y38" i="22" l="1"/>
  <c r="Y37" i="22"/>
  <c r="W58" i="22"/>
  <c r="Y58" i="22" s="1"/>
  <c r="W57" i="22"/>
  <c r="Y57" i="22" s="1"/>
  <c r="W56" i="22"/>
  <c r="Y56" i="22" s="1"/>
  <c r="W55" i="22"/>
  <c r="Y55" i="22" s="1"/>
  <c r="W54" i="22"/>
  <c r="Y54" i="22" s="1"/>
  <c r="W53" i="22"/>
  <c r="Y53" i="22" s="1"/>
  <c r="W52" i="22"/>
  <c r="Y52" i="22" s="1"/>
  <c r="W51" i="22"/>
  <c r="Y51" i="22" s="1"/>
  <c r="W50" i="22"/>
  <c r="Y50" i="22" s="1"/>
  <c r="W49" i="22"/>
  <c r="Y49" i="22" s="1"/>
  <c r="W48" i="22"/>
  <c r="Y48" i="22" s="1"/>
  <c r="W47" i="22"/>
  <c r="Y47" i="22" s="1"/>
  <c r="W46" i="22"/>
  <c r="Y46" i="22" s="1"/>
  <c r="W45" i="22"/>
  <c r="Y45" i="22" s="1"/>
  <c r="W44" i="22"/>
  <c r="Y44" i="22" s="1"/>
  <c r="W43" i="22"/>
  <c r="Y43" i="22" s="1"/>
  <c r="W42" i="22"/>
  <c r="Y42" i="22" s="1"/>
  <c r="W41" i="22"/>
  <c r="Y41" i="22" s="1"/>
  <c r="W40" i="22"/>
  <c r="Y40" i="22" s="1"/>
  <c r="W36" i="22"/>
  <c r="Y36" i="22" s="1"/>
  <c r="Y8" i="22"/>
  <c r="W29" i="22"/>
  <c r="Y29" i="22" s="1"/>
  <c r="W28" i="22"/>
  <c r="Y28" i="22" s="1"/>
  <c r="W27" i="22"/>
  <c r="Y27" i="22" s="1"/>
  <c r="W26" i="22"/>
  <c r="Y26" i="22" s="1"/>
  <c r="W25" i="22"/>
  <c r="Y25" i="22" s="1"/>
  <c r="W24" i="22"/>
  <c r="Y24" i="22" s="1"/>
  <c r="W23" i="22"/>
  <c r="Y23" i="22" s="1"/>
  <c r="W22" i="22"/>
  <c r="W21" i="22"/>
  <c r="Y21" i="22" s="1"/>
  <c r="W20" i="22"/>
  <c r="Y20" i="22" s="1"/>
  <c r="W19" i="22"/>
  <c r="Y19" i="22" s="1"/>
  <c r="W18" i="22"/>
  <c r="Y18" i="22" s="1"/>
  <c r="W17" i="22"/>
  <c r="Y17" i="22" s="1"/>
  <c r="W16" i="22"/>
  <c r="Y16" i="22" s="1"/>
  <c r="W15" i="22"/>
  <c r="Y15" i="22" s="1"/>
  <c r="W14" i="22"/>
  <c r="W13" i="22"/>
  <c r="W12" i="22"/>
  <c r="Y12" i="22" s="1"/>
  <c r="W11" i="22"/>
  <c r="Y11" i="22" s="1"/>
  <c r="W9" i="22"/>
  <c r="Y9" i="22" s="1"/>
  <c r="W8" i="22"/>
  <c r="W7" i="22"/>
  <c r="Y7" i="22" s="1"/>
  <c r="Y10" i="22" s="1"/>
  <c r="X63" i="22"/>
  <c r="V63" i="22"/>
  <c r="U63" i="22"/>
  <c r="T63" i="22"/>
  <c r="S63" i="22"/>
  <c r="R63" i="22"/>
  <c r="Q63" i="22"/>
  <c r="P63" i="22"/>
  <c r="O63" i="22"/>
  <c r="N63" i="22"/>
  <c r="M63" i="22"/>
  <c r="L63" i="22"/>
  <c r="K63" i="22"/>
  <c r="J63" i="22"/>
  <c r="I63" i="22"/>
  <c r="H63" i="22"/>
  <c r="X61" i="22"/>
  <c r="X62" i="22" s="1"/>
  <c r="V61" i="22"/>
  <c r="V62" i="22" s="1"/>
  <c r="U61" i="22"/>
  <c r="U62" i="22" s="1"/>
  <c r="T61" i="22"/>
  <c r="T62" i="22" s="1"/>
  <c r="S61" i="22"/>
  <c r="S62" i="22" s="1"/>
  <c r="R61" i="22"/>
  <c r="R62" i="22" s="1"/>
  <c r="Q61" i="22"/>
  <c r="Q62" i="22" s="1"/>
  <c r="P61" i="22"/>
  <c r="P62" i="22" s="1"/>
  <c r="O61" i="22"/>
  <c r="O62" i="22" s="1"/>
  <c r="N61" i="22"/>
  <c r="N62" i="22" s="1"/>
  <c r="M61" i="22"/>
  <c r="M62" i="22" s="1"/>
  <c r="L61" i="22"/>
  <c r="L62" i="22" s="1"/>
  <c r="K61" i="22"/>
  <c r="K62" i="22" s="1"/>
  <c r="J61" i="22"/>
  <c r="J62" i="22" s="1"/>
  <c r="I61" i="22"/>
  <c r="I62" i="22" s="1"/>
  <c r="H61" i="22"/>
  <c r="H62" i="22" s="1"/>
  <c r="X39" i="22"/>
  <c r="X59" i="22" s="1"/>
  <c r="V39" i="22"/>
  <c r="V59" i="22" s="1"/>
  <c r="U39" i="22"/>
  <c r="U59" i="22" s="1"/>
  <c r="T39" i="22"/>
  <c r="T59" i="22" s="1"/>
  <c r="S39" i="22"/>
  <c r="S59" i="22" s="1"/>
  <c r="R39" i="22"/>
  <c r="R59" i="22" s="1"/>
  <c r="Q39" i="22"/>
  <c r="Q59" i="22" s="1"/>
  <c r="P39" i="22"/>
  <c r="P59" i="22" s="1"/>
  <c r="O39" i="22"/>
  <c r="O59" i="22" s="1"/>
  <c r="N39" i="22"/>
  <c r="N59" i="22" s="1"/>
  <c r="M39" i="22"/>
  <c r="M59" i="22" s="1"/>
  <c r="L39" i="22"/>
  <c r="L59" i="22" s="1"/>
  <c r="K39" i="22"/>
  <c r="K59" i="22" s="1"/>
  <c r="J39" i="22"/>
  <c r="J59" i="22" s="1"/>
  <c r="I39" i="22"/>
  <c r="I59" i="22" s="1"/>
  <c r="H39" i="22"/>
  <c r="H59" i="22" s="1"/>
  <c r="X34" i="22"/>
  <c r="V34" i="22"/>
  <c r="U34" i="22"/>
  <c r="T34" i="22"/>
  <c r="S34" i="22"/>
  <c r="R34" i="22"/>
  <c r="Q34" i="22"/>
  <c r="P34" i="22"/>
  <c r="O34" i="22"/>
  <c r="N34" i="22"/>
  <c r="M34" i="22"/>
  <c r="L34" i="22"/>
  <c r="K34" i="22"/>
  <c r="J34" i="22"/>
  <c r="I34" i="22"/>
  <c r="H34" i="22"/>
  <c r="X33" i="22"/>
  <c r="X32" i="22"/>
  <c r="V32" i="22"/>
  <c r="V33" i="22" s="1"/>
  <c r="U32" i="22"/>
  <c r="U33" i="22" s="1"/>
  <c r="T32" i="22"/>
  <c r="T33" i="22" s="1"/>
  <c r="S32" i="22"/>
  <c r="S33" i="22" s="1"/>
  <c r="R32" i="22"/>
  <c r="R33" i="22" s="1"/>
  <c r="Q32" i="22"/>
  <c r="Q33" i="22" s="1"/>
  <c r="P32" i="22"/>
  <c r="P33" i="22" s="1"/>
  <c r="O32" i="22"/>
  <c r="O33" i="22" s="1"/>
  <c r="N32" i="22"/>
  <c r="N33" i="22" s="1"/>
  <c r="M32" i="22"/>
  <c r="M33" i="22" s="1"/>
  <c r="L32" i="22"/>
  <c r="L33" i="22" s="1"/>
  <c r="K32" i="22"/>
  <c r="K33" i="22" s="1"/>
  <c r="J32" i="22"/>
  <c r="J33" i="22" s="1"/>
  <c r="I32" i="22"/>
  <c r="I33" i="22" s="1"/>
  <c r="H32" i="22"/>
  <c r="H33" i="22" s="1"/>
  <c r="X10" i="22"/>
  <c r="X30" i="22" s="1"/>
  <c r="V10" i="22"/>
  <c r="V30" i="22" s="1"/>
  <c r="U10" i="22"/>
  <c r="U30" i="22" s="1"/>
  <c r="T10" i="22"/>
  <c r="T30" i="22" s="1"/>
  <c r="S10" i="22"/>
  <c r="S30" i="22" s="1"/>
  <c r="R10" i="22"/>
  <c r="R30" i="22" s="1"/>
  <c r="Q10" i="22"/>
  <c r="Q30" i="22" s="1"/>
  <c r="P10" i="22"/>
  <c r="P30" i="22" s="1"/>
  <c r="O10" i="22"/>
  <c r="O30" i="22" s="1"/>
  <c r="N10" i="22"/>
  <c r="N30" i="22" s="1"/>
  <c r="M10" i="22"/>
  <c r="M30" i="22" s="1"/>
  <c r="L10" i="22"/>
  <c r="L30" i="22" s="1"/>
  <c r="K10" i="22"/>
  <c r="K30" i="22" s="1"/>
  <c r="J10" i="22"/>
  <c r="J30" i="22" s="1"/>
  <c r="I10" i="22"/>
  <c r="I30" i="22" s="1"/>
  <c r="H10" i="22"/>
  <c r="H30" i="22" s="1"/>
  <c r="I51" i="21"/>
  <c r="H51" i="21"/>
  <c r="I21" i="21"/>
  <c r="H21" i="21"/>
  <c r="I20" i="21"/>
  <c r="H20" i="21"/>
  <c r="I13" i="21"/>
  <c r="H13" i="21"/>
  <c r="J98" i="19"/>
  <c r="K98" i="19"/>
  <c r="I98" i="19"/>
  <c r="H98" i="19"/>
  <c r="J91" i="19"/>
  <c r="J90" i="19" s="1"/>
  <c r="K91" i="19"/>
  <c r="K90" i="19" s="1"/>
  <c r="I91" i="19"/>
  <c r="I90" i="19" s="1"/>
  <c r="H91" i="19"/>
  <c r="H90" i="19" s="1"/>
  <c r="I85" i="18"/>
  <c r="H85" i="18"/>
  <c r="H91" i="18"/>
  <c r="I91" i="18"/>
  <c r="W63" i="22" l="1"/>
  <c r="W39" i="22"/>
  <c r="Y39" i="22"/>
  <c r="W34" i="22"/>
  <c r="Y22" i="22"/>
  <c r="W10" i="22"/>
  <c r="H108" i="19"/>
  <c r="H109" i="19" s="1"/>
  <c r="K108" i="19"/>
  <c r="I108" i="19"/>
  <c r="I109" i="19" s="1"/>
  <c r="J108" i="19"/>
  <c r="W30" i="22"/>
  <c r="Y13" i="22"/>
  <c r="W59" i="22"/>
  <c r="W61" i="22"/>
  <c r="W62" i="22" s="1"/>
  <c r="W32" i="22"/>
  <c r="W33" i="22" s="1"/>
  <c r="Y14" i="22"/>
  <c r="I78" i="18"/>
  <c r="H78" i="18"/>
  <c r="Y30" i="22" l="1"/>
  <c r="H48" i="21"/>
  <c r="H42" i="21"/>
  <c r="H35" i="21"/>
  <c r="H29" i="21"/>
  <c r="H54" i="20"/>
  <c r="H48" i="20"/>
  <c r="H41" i="20"/>
  <c r="H35" i="20"/>
  <c r="H19" i="20"/>
  <c r="I9" i="20"/>
  <c r="I111" i="19"/>
  <c r="I85" i="19"/>
  <c r="I70" i="19"/>
  <c r="I48" i="19"/>
  <c r="I37" i="19"/>
  <c r="H29" i="19"/>
  <c r="H26" i="19"/>
  <c r="H20" i="19"/>
  <c r="H16" i="19"/>
  <c r="I8" i="19"/>
  <c r="H117" i="18"/>
  <c r="H105" i="18"/>
  <c r="H98" i="18"/>
  <c r="H94" i="18"/>
  <c r="H60" i="18"/>
  <c r="H53" i="18"/>
  <c r="H45" i="18"/>
  <c r="H38" i="18"/>
  <c r="H27" i="18"/>
  <c r="H17" i="18"/>
  <c r="H10" i="18"/>
  <c r="H55" i="20" l="1"/>
  <c r="I60" i="19"/>
  <c r="H49" i="21"/>
  <c r="H36" i="21"/>
  <c r="H53" i="21" s="1"/>
  <c r="H75" i="18"/>
  <c r="H133" i="18" s="1"/>
  <c r="H42" i="20"/>
  <c r="H9" i="18"/>
  <c r="H14" i="19"/>
  <c r="H44" i="18"/>
  <c r="Y61" i="22"/>
  <c r="Y62" i="22" s="1"/>
  <c r="Y59" i="22"/>
  <c r="Y34" i="22"/>
  <c r="I48" i="21"/>
  <c r="I42" i="21"/>
  <c r="I35" i="21"/>
  <c r="I29" i="21"/>
  <c r="I54" i="20"/>
  <c r="I48" i="20"/>
  <c r="I41" i="20"/>
  <c r="I35" i="20"/>
  <c r="I19" i="20"/>
  <c r="I18" i="20"/>
  <c r="I24" i="20" s="1"/>
  <c r="I27" i="20" s="1"/>
  <c r="H9" i="20"/>
  <c r="H18" i="20" s="1"/>
  <c r="H24" i="20" s="1"/>
  <c r="H27" i="20" s="1"/>
  <c r="K111" i="19"/>
  <c r="J111" i="19"/>
  <c r="H111" i="19"/>
  <c r="K85" i="19"/>
  <c r="J85" i="19"/>
  <c r="H85" i="19"/>
  <c r="K70" i="19"/>
  <c r="J70" i="19"/>
  <c r="H70" i="19"/>
  <c r="K48" i="19"/>
  <c r="J48" i="19"/>
  <c r="H48" i="19"/>
  <c r="K37" i="19"/>
  <c r="J37" i="19"/>
  <c r="H37" i="19"/>
  <c r="K29" i="19"/>
  <c r="J29" i="19"/>
  <c r="I29" i="19"/>
  <c r="K26" i="19"/>
  <c r="J26" i="19"/>
  <c r="I26" i="19"/>
  <c r="K20" i="19"/>
  <c r="J20" i="19"/>
  <c r="I20" i="19"/>
  <c r="K16" i="19"/>
  <c r="J16" i="19"/>
  <c r="I16" i="19"/>
  <c r="K8" i="19"/>
  <c r="K60" i="19" s="1"/>
  <c r="J8" i="19"/>
  <c r="H8" i="19"/>
  <c r="I117" i="18"/>
  <c r="I105" i="18"/>
  <c r="I98" i="18"/>
  <c r="I94" i="18"/>
  <c r="I75" i="18" s="1"/>
  <c r="I60" i="18"/>
  <c r="I53" i="18"/>
  <c r="I45" i="18"/>
  <c r="I38" i="18"/>
  <c r="I27" i="18"/>
  <c r="I17" i="18"/>
  <c r="I10" i="18"/>
  <c r="I55" i="20" l="1"/>
  <c r="H57" i="20"/>
  <c r="H59" i="20" s="1"/>
  <c r="Y63" i="22"/>
  <c r="Y32" i="22"/>
  <c r="Y33" i="22" s="1"/>
  <c r="I36" i="21"/>
  <c r="K14" i="19"/>
  <c r="K61" i="19" s="1"/>
  <c r="K62" i="19" s="1"/>
  <c r="J60" i="19"/>
  <c r="I133" i="18"/>
  <c r="I49" i="21"/>
  <c r="I44" i="18"/>
  <c r="H61" i="19"/>
  <c r="I14" i="19"/>
  <c r="I61" i="19" s="1"/>
  <c r="H72" i="18"/>
  <c r="H60" i="19"/>
  <c r="J14" i="19"/>
  <c r="J61" i="19" s="1"/>
  <c r="J63" i="19" s="1"/>
  <c r="I9" i="18"/>
  <c r="I42" i="20"/>
  <c r="I57" i="20" s="1"/>
  <c r="I59" i="20" s="1"/>
  <c r="K64" i="19" l="1"/>
  <c r="I53" i="21"/>
  <c r="K63" i="19"/>
  <c r="K67" i="19"/>
  <c r="K66" i="19"/>
  <c r="K89" i="19" s="1"/>
  <c r="K109" i="19" s="1"/>
  <c r="K68" i="19"/>
  <c r="H64" i="19"/>
  <c r="I72" i="18"/>
  <c r="I62" i="19"/>
  <c r="I63" i="19"/>
  <c r="I64" i="19"/>
  <c r="H62" i="19"/>
  <c r="H66" i="19" s="1"/>
  <c r="H63" i="19"/>
  <c r="J62" i="19"/>
  <c r="J66" i="19" s="1"/>
  <c r="J89" i="19" s="1"/>
  <c r="J109" i="19" s="1"/>
  <c r="J64" i="19"/>
  <c r="H67" i="19"/>
  <c r="H68" i="19" l="1"/>
  <c r="I66" i="19"/>
  <c r="I68" i="19"/>
  <c r="I67" i="19"/>
  <c r="J67" i="19"/>
  <c r="J68" i="19"/>
</calcChain>
</file>

<file path=xl/sharedStrings.xml><?xml version="1.0" encoding="utf-8"?>
<sst xmlns="http://schemas.openxmlformats.org/spreadsheetml/2006/main" count="537" uniqueCount="527">
  <si>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</si>
  <si>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</si>
  <si>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</si>
  <si>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</si>
  <si>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</si>
  <si>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</si>
  <si>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</si>
  <si>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</si>
  <si>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</si>
  <si>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</si>
  <si>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</si>
  <si>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</si>
  <si>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</si>
  <si>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</si>
  <si>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</si>
  <si>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</si>
  <si>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</si>
  <si>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</si>
  <si>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</si>
  <si>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</si>
  <si>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</si>
  <si>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</si>
  <si>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</si>
  <si>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</si>
  <si>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</si>
  <si>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</si>
  <si>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</si>
  <si>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</si>
  <si>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</si>
  <si>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</si>
  <si>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</si>
  <si>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</si>
  <si>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</si>
  <si>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</si>
  <si>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</si>
  <si>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</si>
  <si>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</si>
  <si>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</si>
  <si>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</si>
  <si>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</si>
  <si>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</si>
  <si>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</si>
  <si>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</si>
  <si>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r>
      <rPr>
        <b/>
        <sz val="12"/>
        <rFont val="Arial"/>
        <family val="2"/>
        <charset val="238"/>
      </rPr>
      <t>BALANCE SHEET</t>
    </r>
  </si>
  <si>
    <r>
      <rPr>
        <sz val="10"/>
        <rFont val="Arial"/>
        <family val="2"/>
        <charset val="238"/>
      </rPr>
      <t>in HRK</t>
    </r>
  </si>
  <si>
    <r>
      <rPr>
        <b/>
        <sz val="9"/>
        <rFont val="Arial"/>
        <family val="2"/>
        <charset val="238"/>
      </rPr>
      <t>Item</t>
    </r>
  </si>
  <si>
    <r>
      <rPr>
        <b/>
        <sz val="9"/>
        <rFont val="Arial"/>
        <family val="2"/>
        <charset val="238"/>
      </rPr>
      <t xml:space="preserve">ADP
</t>
    </r>
    <r>
      <rPr>
        <b/>
        <sz val="7"/>
        <rFont val="Arial"/>
        <family val="2"/>
        <charset val="238"/>
      </rPr>
      <t>code</t>
    </r>
  </si>
  <si>
    <r>
      <rPr>
        <b/>
        <sz val="8"/>
        <rFont val="Arial"/>
        <family val="2"/>
        <charset val="238"/>
      </rPr>
      <t>Last day of the preceding business year</t>
    </r>
  </si>
  <si>
    <r>
      <rPr>
        <b/>
        <sz val="8"/>
        <rFont val="Arial"/>
        <family val="2"/>
        <charset val="238"/>
      </rPr>
      <t xml:space="preserve">At the reporting date of the current period
</t>
    </r>
  </si>
  <si>
    <r>
      <rPr>
        <b/>
        <sz val="9"/>
        <rFont val="Arial"/>
        <family val="2"/>
        <charset val="238"/>
      </rPr>
      <t>A) RECEIVABLES FOR SUBSCRIBED CAPITAL UNPAID</t>
    </r>
  </si>
  <si>
    <r>
      <rPr>
        <b/>
        <sz val="9"/>
        <rFont val="Arial"/>
        <family val="2"/>
        <charset val="238"/>
      </rPr>
      <t xml:space="preserve">B)  FIXED ASSETS </t>
    </r>
    <r>
      <rPr>
        <sz val="9"/>
        <rFont val="Arial"/>
        <family val="2"/>
        <charset val="238"/>
      </rPr>
      <t>(ADP 003+010+020+031+036)</t>
    </r>
  </si>
  <si>
    <r>
      <rPr>
        <sz val="9"/>
        <rFont val="Arial"/>
        <family val="2"/>
        <charset val="238"/>
      </rPr>
      <t>I INTANGIBLE ASSETS (ADP 004 to 009)</t>
    </r>
  </si>
  <si>
    <r>
      <rPr>
        <sz val="9"/>
        <rFont val="Arial"/>
        <family val="2"/>
        <charset val="238"/>
      </rPr>
      <t xml:space="preserve">    3 Goodwill</t>
    </r>
  </si>
  <si>
    <r>
      <rPr>
        <sz val="9"/>
        <rFont val="Arial"/>
        <family val="2"/>
        <charset val="238"/>
      </rPr>
      <t xml:space="preserve">    4 Advances for the purchase of intangible assets</t>
    </r>
  </si>
  <si>
    <r>
      <rPr>
        <sz val="9"/>
        <rFont val="Arial"/>
        <family val="2"/>
        <charset val="238"/>
      </rPr>
      <t xml:space="preserve">    5 Intangible assets in preparation</t>
    </r>
  </si>
  <si>
    <r>
      <rPr>
        <sz val="9"/>
        <rFont val="Arial"/>
        <family val="2"/>
        <charset val="238"/>
      </rPr>
      <t xml:space="preserve">    6 Other intangible assets</t>
    </r>
  </si>
  <si>
    <r>
      <rPr>
        <sz val="9"/>
        <rFont val="Arial"/>
        <family val="2"/>
        <charset val="238"/>
      </rPr>
      <t>II TANGIBLE ASSETS (ADP 011 to 019)</t>
    </r>
  </si>
  <si>
    <r>
      <rPr>
        <sz val="9"/>
        <rFont val="Arial"/>
        <family val="2"/>
        <charset val="238"/>
      </rPr>
      <t xml:space="preserve">    1 Land</t>
    </r>
  </si>
  <si>
    <r>
      <rPr>
        <sz val="9"/>
        <rFont val="Arial"/>
        <family val="2"/>
        <charset val="238"/>
      </rPr>
      <t xml:space="preserve">    2 Buildings</t>
    </r>
  </si>
  <si>
    <r>
      <rPr>
        <sz val="9"/>
        <rFont val="Arial"/>
        <family val="2"/>
        <charset val="238"/>
      </rPr>
      <t xml:space="preserve">    3 Plant and equipment </t>
    </r>
  </si>
  <si>
    <r>
      <rPr>
        <sz val="9"/>
        <rFont val="Arial"/>
        <family val="2"/>
        <charset val="238"/>
      </rPr>
      <t xml:space="preserve">    4 Tools, working inventory and transportation assets</t>
    </r>
  </si>
  <si>
    <r>
      <rPr>
        <sz val="9"/>
        <rFont val="Arial"/>
        <family val="2"/>
        <charset val="238"/>
      </rPr>
      <t xml:space="preserve">    5 Biological assets</t>
    </r>
  </si>
  <si>
    <r>
      <rPr>
        <sz val="9"/>
        <rFont val="Arial"/>
        <family val="2"/>
        <charset val="238"/>
      </rPr>
      <t xml:space="preserve">    6 Advances for the purchase of tangible assets</t>
    </r>
  </si>
  <si>
    <r>
      <rPr>
        <sz val="9"/>
        <rFont val="Arial"/>
        <family val="2"/>
        <charset val="238"/>
      </rPr>
      <t xml:space="preserve">    7 Tangible assets in preparation</t>
    </r>
  </si>
  <si>
    <r>
      <rPr>
        <sz val="9"/>
        <rFont val="Arial"/>
        <family val="2"/>
        <charset val="238"/>
      </rPr>
      <t xml:space="preserve">    8 Other tangible assets</t>
    </r>
  </si>
  <si>
    <r>
      <rPr>
        <sz val="9"/>
        <rFont val="Arial"/>
        <family val="2"/>
        <charset val="238"/>
      </rPr>
      <t xml:space="preserve">    9 Investment property</t>
    </r>
  </si>
  <si>
    <r>
      <rPr>
        <sz val="9"/>
        <rFont val="Arial"/>
        <family val="2"/>
        <charset val="238"/>
      </rPr>
      <t>III FIXED FINANCIAL ASSETS (ADP 021 to 030)</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</si>
  <si>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</si>
  <si>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</si>
  <si>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</si>
  <si>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</si>
  <si>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</si>
  <si>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</si>
  <si>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</si>
  <si>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</si>
  <si>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investments accounted for using the equity method</t>
    </r>
  </si>
  <si>
    <r>
      <rPr>
        <sz val="9"/>
        <rFont val="Arial"/>
        <family val="2"/>
        <charset val="238"/>
      </rPr>
      <t xml:space="preserve">   10  Other fixed financial assets</t>
    </r>
  </si>
  <si>
    <r>
      <rPr>
        <sz val="9"/>
        <rFont val="Arial"/>
        <family val="2"/>
        <charset val="238"/>
      </rPr>
      <t>IV RECEIVABLES (ADP 032 to 035)</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</si>
  <si>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</si>
  <si>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 </t>
    </r>
  </si>
  <si>
    <r>
      <rPr>
        <sz val="9"/>
        <rFont val="Arial"/>
        <family val="2"/>
        <charset val="238"/>
      </rPr>
      <t xml:space="preserve">     3 Customer receivables </t>
    </r>
  </si>
  <si>
    <r>
      <rPr>
        <sz val="9"/>
        <rFont val="Arial"/>
        <family val="2"/>
        <charset val="238"/>
      </rPr>
      <t xml:space="preserve">     4 Other receivables</t>
    </r>
  </si>
  <si>
    <r>
      <rPr>
        <sz val="9"/>
        <rFont val="Arial"/>
        <family val="2"/>
        <charset val="238"/>
      </rPr>
      <t>V DEFERRED TAX ASSETS</t>
    </r>
  </si>
  <si>
    <r>
      <rPr>
        <b/>
        <sz val="9"/>
        <rFont val="Arial"/>
        <family val="2"/>
        <charset val="238"/>
      </rPr>
      <t xml:space="preserve">C)  CURRENT ASSETS </t>
    </r>
    <r>
      <rPr>
        <sz val="9"/>
        <rFont val="Arial"/>
        <family val="2"/>
        <charset val="238"/>
      </rPr>
      <t>(ADP 038+046+053+063)</t>
    </r>
  </si>
  <si>
    <r>
      <rPr>
        <sz val="9"/>
        <rFont val="Arial"/>
        <family val="2"/>
        <charset val="238"/>
      </rPr>
      <t>I INVENTORIES (ADP 039 to 045)</t>
    </r>
  </si>
  <si>
    <r>
      <rPr>
        <sz val="9"/>
        <rFont val="Arial"/>
        <family val="2"/>
        <charset val="238"/>
      </rPr>
      <t xml:space="preserve">    1 Raw materials and consumables</t>
    </r>
  </si>
  <si>
    <r>
      <rPr>
        <sz val="9"/>
        <rFont val="Arial"/>
        <family val="2"/>
        <charset val="238"/>
      </rPr>
      <t xml:space="preserve">    2 Work in progress</t>
    </r>
  </si>
  <si>
    <r>
      <rPr>
        <sz val="9"/>
        <rFont val="Arial"/>
        <family val="2"/>
        <charset val="238"/>
      </rPr>
      <t xml:space="preserve">    3 Finished goods</t>
    </r>
  </si>
  <si>
    <r>
      <rPr>
        <sz val="9"/>
        <rFont val="Arial"/>
        <family val="2"/>
        <charset val="238"/>
      </rPr>
      <t xml:space="preserve">    4 Merchandise</t>
    </r>
  </si>
  <si>
    <r>
      <rPr>
        <sz val="9"/>
        <rFont val="Arial"/>
        <family val="2"/>
        <charset val="238"/>
      </rPr>
      <t xml:space="preserve">    5 Advances for inventories</t>
    </r>
  </si>
  <si>
    <r>
      <rPr>
        <sz val="9"/>
        <rFont val="Arial"/>
        <family val="2"/>
        <charset val="238"/>
      </rPr>
      <t xml:space="preserve">    6 Fixed assets held for sale</t>
    </r>
  </si>
  <si>
    <r>
      <rPr>
        <sz val="9"/>
        <rFont val="Arial"/>
        <family val="2"/>
        <charset val="238"/>
      </rPr>
      <t xml:space="preserve">    7 Biological assets</t>
    </r>
  </si>
  <si>
    <r>
      <rPr>
        <sz val="9"/>
        <rFont val="Arial"/>
        <family val="2"/>
        <charset val="238"/>
      </rPr>
      <t>II RECEIVABLES (ADP 047 to 052)</t>
    </r>
  </si>
  <si>
    <r>
      <rPr>
        <sz val="9"/>
        <rFont val="Arial"/>
        <family val="2"/>
        <charset val="238"/>
      </rPr>
      <t xml:space="preserve">    1 Receivables from undertakings within the group </t>
    </r>
  </si>
  <si>
    <r>
      <rPr>
        <sz val="9"/>
        <rFont val="Arial"/>
        <family val="2"/>
        <charset val="238"/>
      </rPr>
      <t xml:space="preserve">    2 Receivables from companies linked by virtue of participating interests</t>
    </r>
  </si>
  <si>
    <r>
      <rPr>
        <sz val="9"/>
        <rFont val="Arial"/>
        <family val="2"/>
        <charset val="238"/>
      </rPr>
      <t xml:space="preserve">    3 Customer receivables</t>
    </r>
  </si>
  <si>
    <r>
      <rPr>
        <sz val="9"/>
        <rFont val="Arial"/>
        <family val="2"/>
        <charset val="238"/>
      </rPr>
      <t xml:space="preserve">    4 Receivables from employees and members of the undertaking</t>
    </r>
  </si>
  <si>
    <r>
      <rPr>
        <sz val="9"/>
        <rFont val="Arial"/>
        <family val="2"/>
        <charset val="238"/>
      </rPr>
      <t xml:space="preserve">    5 Receivables from government and other institutions</t>
    </r>
  </si>
  <si>
    <r>
      <rPr>
        <sz val="9"/>
        <rFont val="Arial"/>
        <family val="2"/>
        <charset val="238"/>
      </rPr>
      <t xml:space="preserve">    6 Other receivables</t>
    </r>
  </si>
  <si>
    <r>
      <rPr>
        <sz val="9"/>
        <rFont val="Arial"/>
        <family val="2"/>
        <charset val="238"/>
      </rPr>
      <t>III CURRENT FINANCIAL ASSETS (ADP 054 to 062)</t>
    </r>
  </si>
  <si>
    <r>
      <rPr>
        <sz val="9"/>
        <rFont val="Arial"/>
        <family val="2"/>
        <charset val="238"/>
      </rPr>
      <t xml:space="preserve">     1 Investments in holdings (shares) of undertakings within the group</t>
    </r>
  </si>
  <si>
    <r>
      <rPr>
        <sz val="9"/>
        <rFont val="Arial"/>
        <family val="2"/>
        <charset val="238"/>
      </rPr>
      <t xml:space="preserve">     2 Investments in other securities of undertakings within the group</t>
    </r>
  </si>
  <si>
    <r>
      <rPr>
        <sz val="9"/>
        <rFont val="Arial"/>
        <family val="2"/>
        <charset val="238"/>
      </rPr>
      <t xml:space="preserve">     3 Loans, deposits, etc. to undertakings within the group</t>
    </r>
  </si>
  <si>
    <r>
      <rPr>
        <sz val="9"/>
        <rFont val="Arial"/>
        <family val="2"/>
        <charset val="238"/>
      </rPr>
      <t xml:space="preserve">     4 Investments in holdings (shares) of companies linked by virtue of participating interests</t>
    </r>
  </si>
  <si>
    <r>
      <rPr>
        <sz val="9"/>
        <rFont val="Arial"/>
        <family val="2"/>
        <charset val="238"/>
      </rPr>
      <t xml:space="preserve">     5 Investment in other securities of companies linked by virtue of participating interests</t>
    </r>
  </si>
  <si>
    <r>
      <rPr>
        <sz val="9"/>
        <rFont val="Arial"/>
        <family val="2"/>
        <charset val="238"/>
      </rPr>
      <t xml:space="preserve">     6 Loans, deposits etc. to companies linked by virtue of participating interests</t>
    </r>
  </si>
  <si>
    <r>
      <rPr>
        <sz val="9"/>
        <rFont val="Arial"/>
        <family val="2"/>
        <charset val="238"/>
      </rPr>
      <t xml:space="preserve">     7 Investments in securities</t>
    </r>
  </si>
  <si>
    <r>
      <rPr>
        <sz val="9"/>
        <rFont val="Arial"/>
        <family val="2"/>
        <charset val="238"/>
      </rPr>
      <t xml:space="preserve">     8 Loans, deposits, etc. given</t>
    </r>
  </si>
  <si>
    <r>
      <rPr>
        <sz val="9"/>
        <rFont val="Arial"/>
        <family val="2"/>
        <charset val="238"/>
      </rPr>
      <t xml:space="preserve">     9 Other financial assets</t>
    </r>
  </si>
  <si>
    <r>
      <rPr>
        <sz val="9"/>
        <rFont val="Arial"/>
        <family val="2"/>
        <charset val="238"/>
      </rPr>
      <t>IV CASH AT BANK AND IN HAND</t>
    </r>
  </si>
  <si>
    <r>
      <rPr>
        <b/>
        <sz val="9"/>
        <rFont val="Arial"/>
        <family val="2"/>
        <charset val="238"/>
      </rPr>
      <t>D ) PREPAID EXPENSES AND ACCRUED INCOME</t>
    </r>
  </si>
  <si>
    <r>
      <rPr>
        <b/>
        <sz val="9"/>
        <rFont val="Arial"/>
        <family val="2"/>
        <charset val="238"/>
      </rPr>
      <t xml:space="preserve">E)  TOTAL ASSETS </t>
    </r>
    <r>
      <rPr>
        <sz val="9"/>
        <rFont val="Arial"/>
        <family val="2"/>
        <charset val="238"/>
      </rPr>
      <t>(ADP 001+002+037+064)</t>
    </r>
  </si>
  <si>
    <r>
      <rPr>
        <b/>
        <sz val="9"/>
        <rFont val="Arial"/>
        <family val="2"/>
        <charset val="238"/>
      </rPr>
      <t>OFF-BALANCE SHEET ITEMS</t>
    </r>
  </si>
  <si>
    <r>
      <rPr>
        <b/>
        <sz val="9"/>
        <color rgb="FF000080"/>
        <rFont val="Arial"/>
        <family val="2"/>
        <charset val="238"/>
      </rPr>
      <t>LIABILITIES</t>
    </r>
  </si>
  <si>
    <r>
      <rPr>
        <b/>
        <sz val="9"/>
        <rFont val="Arial"/>
        <family val="2"/>
        <charset val="238"/>
      </rPr>
      <t xml:space="preserve">A)  CAPITAL AND RESERVES </t>
    </r>
    <r>
      <rPr>
        <sz val="9"/>
        <rFont val="Arial"/>
        <family val="2"/>
        <charset val="238"/>
      </rPr>
      <t>(ADP 068 to 070+076+077+081+084+087)</t>
    </r>
  </si>
  <si>
    <r>
      <rPr>
        <sz val="9"/>
        <rFont val="Arial"/>
        <family val="2"/>
        <charset val="238"/>
      </rPr>
      <t>I INITIAL (SUBSCRIBED) CAPITAL</t>
    </r>
  </si>
  <si>
    <r>
      <rPr>
        <sz val="9"/>
        <rFont val="Arial"/>
        <family val="2"/>
        <charset val="238"/>
      </rPr>
      <t>II CAPITAL RESERVES</t>
    </r>
  </si>
  <si>
    <r>
      <rPr>
        <sz val="9"/>
        <rFont val="Arial"/>
        <family val="2"/>
        <charset val="238"/>
      </rPr>
      <t>III RESERVES FROM PROFIT (ADP 071+072-073+074+075)</t>
    </r>
  </si>
  <si>
    <r>
      <rPr>
        <sz val="9"/>
        <rFont val="Arial"/>
        <family val="2"/>
        <charset val="238"/>
      </rPr>
      <t xml:space="preserve">     1 Legal reserves</t>
    </r>
  </si>
  <si>
    <r>
      <rPr>
        <sz val="9"/>
        <rFont val="Arial"/>
        <family val="2"/>
        <charset val="238"/>
      </rPr>
      <t xml:space="preserve">     2 Reserves for treasury shares</t>
    </r>
  </si>
  <si>
    <r>
      <rPr>
        <sz val="9"/>
        <rFont val="Arial"/>
        <family val="2"/>
        <charset val="238"/>
      </rPr>
      <t xml:space="preserve">     3 Treasury shares and holdings (deductible item)</t>
    </r>
  </si>
  <si>
    <r>
      <rPr>
        <sz val="9"/>
        <rFont val="Arial"/>
        <family val="2"/>
        <charset val="238"/>
      </rPr>
      <t xml:space="preserve">     4 Statutory reserves</t>
    </r>
  </si>
  <si>
    <r>
      <rPr>
        <sz val="9"/>
        <rFont val="Arial"/>
        <family val="2"/>
        <charset val="238"/>
      </rPr>
      <t xml:space="preserve">     5 Other reserves</t>
    </r>
  </si>
  <si>
    <r>
      <rPr>
        <sz val="9"/>
        <rFont val="Arial"/>
        <family val="2"/>
        <charset val="238"/>
      </rPr>
      <t>IV REVALUATION RESERVES</t>
    </r>
  </si>
  <si>
    <r>
      <rPr>
        <sz val="9"/>
        <rFont val="Arial"/>
        <family val="2"/>
        <charset val="238"/>
      </rPr>
      <t xml:space="preserve">     2 Cash flow hedge - effective portion</t>
    </r>
  </si>
  <si>
    <r>
      <rPr>
        <sz val="9"/>
        <rFont val="Arial"/>
        <family val="2"/>
        <charset val="238"/>
      </rPr>
      <t xml:space="preserve">     3 Hedge of a net investment in a foreign operation - effective portion</t>
    </r>
  </si>
  <si>
    <r>
      <rPr>
        <sz val="9"/>
        <rFont val="Arial"/>
        <family val="2"/>
        <charset val="238"/>
      </rPr>
      <t xml:space="preserve">     1 Retained profit</t>
    </r>
  </si>
  <si>
    <r>
      <rPr>
        <sz val="9"/>
        <rFont val="Arial"/>
        <family val="2"/>
        <charset val="238"/>
      </rPr>
      <t xml:space="preserve">     2 Loss brought forward</t>
    </r>
  </si>
  <si>
    <r>
      <rPr>
        <sz val="9"/>
        <rFont val="Arial"/>
        <family val="2"/>
        <charset val="238"/>
      </rPr>
      <t xml:space="preserve">     1 Profit for the business year</t>
    </r>
  </si>
  <si>
    <r>
      <rPr>
        <sz val="9"/>
        <rFont val="Arial"/>
        <family val="2"/>
        <charset val="238"/>
      </rPr>
      <t xml:space="preserve">     2 Loss for the business year</t>
    </r>
  </si>
  <si>
    <r>
      <rPr>
        <sz val="9"/>
        <rFont val="Arial"/>
        <family val="2"/>
        <charset val="238"/>
      </rPr>
      <t>VIII MINORITY (NON-CONTROLLING) INTEREST</t>
    </r>
  </si>
  <si>
    <r>
      <rPr>
        <sz val="9"/>
        <rFont val="Arial"/>
        <family val="2"/>
        <charset val="238"/>
      </rPr>
      <t xml:space="preserve">     1 Provisions for pensions, termination benefits and similar obligations</t>
    </r>
  </si>
  <si>
    <r>
      <rPr>
        <sz val="9"/>
        <rFont val="Arial"/>
        <family val="2"/>
        <charset val="238"/>
      </rPr>
      <t xml:space="preserve">     2 Provisions for tax liabilities</t>
    </r>
  </si>
  <si>
    <r>
      <rPr>
        <sz val="9"/>
        <rFont val="Arial"/>
        <family val="2"/>
        <charset val="238"/>
      </rPr>
      <t xml:space="preserve">     3 Provisions for ongoing legal cases</t>
    </r>
  </si>
  <si>
    <r>
      <rPr>
        <sz val="9"/>
        <rFont val="Arial"/>
        <family val="2"/>
        <charset val="238"/>
      </rPr>
      <t xml:space="preserve">     4 Provisions for renewal of natural resources</t>
    </r>
  </si>
  <si>
    <r>
      <rPr>
        <sz val="9"/>
        <rFont val="Arial"/>
        <family val="2"/>
        <charset val="238"/>
      </rPr>
      <t xml:space="preserve">     5 Provisions for warranty obligations</t>
    </r>
  </si>
  <si>
    <r>
      <rPr>
        <sz val="9"/>
        <rFont val="Arial"/>
        <family val="2"/>
        <charset val="238"/>
      </rPr>
      <t xml:space="preserve">     6 Other provisions</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</si>
  <si>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</si>
  <si>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</si>
  <si>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</si>
  <si>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</si>
  <si>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</si>
  <si>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</si>
  <si>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</si>
  <si>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</si>
  <si>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</si>
  <si>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Other long-term liabilities</t>
    </r>
  </si>
  <si>
    <r>
      <rPr>
        <sz val="9"/>
        <rFont val="Arial"/>
        <family val="2"/>
        <charset val="238"/>
      </rPr>
      <t xml:space="preserve">   11 Deferred tax liability</t>
    </r>
  </si>
  <si>
    <r>
      <rPr>
        <sz val="9"/>
        <rFont val="Arial"/>
        <family val="2"/>
        <charset val="238"/>
      </rPr>
      <t xml:space="preserve">     1 Liabilities to undertakings within the group </t>
    </r>
  </si>
  <si>
    <r>
      <rPr>
        <sz val="9"/>
        <rFont val="Arial"/>
        <family val="2"/>
        <charset val="238"/>
      </rPr>
      <t xml:space="preserve">     2 Liabilities for loans, deposits, etc. of undertakings within the group</t>
    </r>
  </si>
  <si>
    <r>
      <rPr>
        <sz val="9"/>
        <rFont val="Arial"/>
        <family val="2"/>
        <charset val="238"/>
      </rPr>
      <t xml:space="preserve">     3 Liabilities to companies linked by virtue of participating interests </t>
    </r>
  </si>
  <si>
    <r>
      <rPr>
        <sz val="9"/>
        <rFont val="Arial"/>
        <family val="2"/>
        <charset val="238"/>
      </rPr>
      <t xml:space="preserve">     4 Liabilities for loans, deposits etc. of companies linked by virtue of participating interests</t>
    </r>
  </si>
  <si>
    <r>
      <rPr>
        <sz val="9"/>
        <rFont val="Arial"/>
        <family val="2"/>
        <charset val="238"/>
      </rPr>
      <t xml:space="preserve">     5 Liabilities for loans, deposits etc.</t>
    </r>
  </si>
  <si>
    <r>
      <rPr>
        <sz val="9"/>
        <rFont val="Arial"/>
        <family val="2"/>
        <charset val="238"/>
      </rPr>
      <t xml:space="preserve">     6 Liabilities to banks and other financial institutions</t>
    </r>
  </si>
  <si>
    <r>
      <rPr>
        <sz val="9"/>
        <rFont val="Arial"/>
        <family val="2"/>
        <charset val="238"/>
      </rPr>
      <t xml:space="preserve">     7 Liabilities for advance payments</t>
    </r>
  </si>
  <si>
    <r>
      <rPr>
        <sz val="9"/>
        <rFont val="Arial"/>
        <family val="2"/>
        <charset val="238"/>
      </rPr>
      <t xml:space="preserve">     8 Liabilities to suppliers</t>
    </r>
  </si>
  <si>
    <r>
      <rPr>
        <sz val="9"/>
        <rFont val="Arial"/>
        <family val="2"/>
        <charset val="238"/>
      </rPr>
      <t xml:space="preserve">     9 Liabilities for securities</t>
    </r>
  </si>
  <si>
    <r>
      <rPr>
        <sz val="9"/>
        <rFont val="Arial"/>
        <family val="2"/>
        <charset val="238"/>
      </rPr>
      <t xml:space="preserve">   10 Liabilities to employees</t>
    </r>
  </si>
  <si>
    <r>
      <rPr>
        <sz val="9"/>
        <rFont val="Arial"/>
        <family val="2"/>
        <charset val="238"/>
      </rPr>
      <t xml:space="preserve">   11 Taxes, contributions and similar liabilities</t>
    </r>
  </si>
  <si>
    <r>
      <rPr>
        <sz val="9"/>
        <rFont val="Arial"/>
        <family val="2"/>
        <charset val="238"/>
      </rPr>
      <t xml:space="preserve">   12 Liabilities arising from the share in the result</t>
    </r>
  </si>
  <si>
    <r>
      <rPr>
        <sz val="9"/>
        <rFont val="Arial"/>
        <family val="2"/>
        <charset val="238"/>
      </rPr>
      <t xml:space="preserve">   13 Liabilities arising from fixed assets held for sale</t>
    </r>
  </si>
  <si>
    <r>
      <rPr>
        <sz val="9"/>
        <rFont val="Arial"/>
        <family val="2"/>
        <charset val="238"/>
      </rPr>
      <t xml:space="preserve">   14 Other short-term liabilities</t>
    </r>
  </si>
  <si>
    <r>
      <rPr>
        <b/>
        <sz val="9"/>
        <rFont val="Arial"/>
        <family val="2"/>
        <charset val="238"/>
      </rPr>
      <t>E) ACCRUALS AND DEFERRED INCOME</t>
    </r>
  </si>
  <si>
    <r>
      <rPr>
        <b/>
        <sz val="9"/>
        <rFont val="Arial"/>
        <family val="2"/>
        <charset val="238"/>
      </rPr>
      <t>G)  OFF-BALANCE SHEET ITEMS</t>
    </r>
  </si>
  <si>
    <r>
      <rPr>
        <b/>
        <sz val="12"/>
        <rFont val="Arial"/>
        <family val="2"/>
        <charset val="238"/>
      </rPr>
      <t>STATEMENT OF PROFIT OR LOSS</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</si>
  <si>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</si>
  <si>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</si>
  <si>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</si>
  <si>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</si>
  <si>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</si>
  <si>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 xml:space="preserve">Cumulative </t>
    </r>
  </si>
  <si>
    <r>
      <rPr>
        <b/>
        <sz val="8"/>
        <rFont val="Arial"/>
        <family val="2"/>
        <charset val="238"/>
      </rPr>
      <t>Quarter</t>
    </r>
  </si>
  <si>
    <r>
      <rPr>
        <b/>
        <sz val="8"/>
        <rFont val="Arial"/>
        <family val="2"/>
        <charset val="238"/>
      </rPr>
      <t xml:space="preserve">Cumulative </t>
    </r>
  </si>
  <si>
    <r>
      <rPr>
        <b/>
        <sz val="8"/>
        <rFont val="Arial"/>
        <family val="2"/>
        <charset val="238"/>
      </rPr>
      <t>Quarter</t>
    </r>
  </si>
  <si>
    <r>
      <rPr>
        <sz val="9"/>
        <rFont val="Arial"/>
        <family val="2"/>
        <charset val="238"/>
      </rPr>
      <t xml:space="preserve">    1 Income from sales with undertakings within the group</t>
    </r>
  </si>
  <si>
    <r>
      <rPr>
        <sz val="9"/>
        <rFont val="Arial"/>
        <family val="2"/>
        <charset val="238"/>
      </rPr>
      <t xml:space="preserve">    2 Income from sales (outside group)</t>
    </r>
  </si>
  <si>
    <r>
      <rPr>
        <sz val="9"/>
        <rFont val="Arial"/>
        <family val="2"/>
        <charset val="238"/>
      </rPr>
      <t xml:space="preserve">    3 Income from the use of own products, goods and services</t>
    </r>
  </si>
  <si>
    <r>
      <rPr>
        <sz val="9"/>
        <rFont val="Arial"/>
        <family val="2"/>
        <charset val="238"/>
      </rPr>
      <t xml:space="preserve">    4 Other operating income with undertakings within the group</t>
    </r>
  </si>
  <si>
    <r>
      <rPr>
        <sz val="9"/>
        <rFont val="Arial"/>
        <family val="2"/>
        <charset val="238"/>
      </rPr>
      <t xml:space="preserve">    5 Other operating income (outside the group)</t>
    </r>
  </si>
  <si>
    <r>
      <rPr>
        <sz val="9"/>
        <rFont val="Arial"/>
        <family val="2"/>
        <charset val="238"/>
      </rPr>
      <t xml:space="preserve">    1 Changes in inventories of work in progress and finished goods</t>
    </r>
  </si>
  <si>
    <r>
      <rPr>
        <i/>
        <sz val="9"/>
        <rFont val="Arial"/>
        <family val="2"/>
        <charset val="238"/>
      </rPr>
      <t xml:space="preserve">        a) Costs of raw materials and consumables </t>
    </r>
  </si>
  <si>
    <r>
      <rPr>
        <i/>
        <sz val="9"/>
        <rFont val="Arial"/>
        <family val="2"/>
        <charset val="238"/>
      </rPr>
      <t xml:space="preserve">        b) Costs of goods sold </t>
    </r>
  </si>
  <si>
    <r>
      <rPr>
        <i/>
        <sz val="9"/>
        <rFont val="Arial"/>
        <family val="2"/>
        <charset val="238"/>
      </rPr>
      <t xml:space="preserve">        c) Other external costs </t>
    </r>
  </si>
  <si>
    <r>
      <rPr>
        <i/>
        <sz val="9"/>
        <rFont val="Arial"/>
        <family val="2"/>
        <charset val="238"/>
      </rPr>
      <t xml:space="preserve">        a) Net salaries and wages</t>
    </r>
  </si>
  <si>
    <r>
      <rPr>
        <i/>
        <sz val="9"/>
        <rFont val="Arial"/>
        <family val="2"/>
        <charset val="238"/>
      </rPr>
      <t xml:space="preserve">        b) Tax and contributions from salary costs</t>
    </r>
  </si>
  <si>
    <r>
      <rPr>
        <i/>
        <sz val="9"/>
        <rFont val="Arial"/>
        <family val="2"/>
        <charset val="238"/>
      </rPr>
      <t xml:space="preserve">        c) Contributions on salaries</t>
    </r>
  </si>
  <si>
    <r>
      <rPr>
        <sz val="9"/>
        <rFont val="Arial"/>
        <family val="2"/>
        <charset val="238"/>
      </rPr>
      <t xml:space="preserve">   4 Depreciation</t>
    </r>
  </si>
  <si>
    <r>
      <rPr>
        <sz val="9"/>
        <rFont val="Arial"/>
        <family val="2"/>
        <charset val="238"/>
      </rPr>
      <t xml:space="preserve">   5 Other costs</t>
    </r>
  </si>
  <si>
    <r>
      <rPr>
        <i/>
        <sz val="9"/>
        <rFont val="Arial"/>
        <family val="2"/>
        <charset val="238"/>
      </rPr>
      <t xml:space="preserve">       a) fixed assets other than financial assets</t>
    </r>
  </si>
  <si>
    <r>
      <rPr>
        <i/>
        <sz val="9"/>
        <rFont val="Arial"/>
        <family val="2"/>
        <charset val="238"/>
      </rPr>
      <t xml:space="preserve">       b) current assets other than financial assets</t>
    </r>
  </si>
  <si>
    <r>
      <rPr>
        <i/>
        <sz val="9"/>
        <rFont val="Arial"/>
        <family val="2"/>
        <charset val="238"/>
      </rPr>
      <t xml:space="preserve">       a) Provisions for pensions, termination benefits and similar obligations</t>
    </r>
  </si>
  <si>
    <r>
      <rPr>
        <i/>
        <sz val="9"/>
        <rFont val="Arial"/>
        <family val="2"/>
        <charset val="238"/>
      </rPr>
      <t xml:space="preserve">       b) Provisions for tax liabilities</t>
    </r>
  </si>
  <si>
    <r>
      <rPr>
        <i/>
        <sz val="9"/>
        <rFont val="Arial"/>
        <family val="2"/>
        <charset val="238"/>
      </rPr>
      <t xml:space="preserve">       c) Provisions for ongoing legal cases</t>
    </r>
  </si>
  <si>
    <r>
      <rPr>
        <i/>
        <sz val="9"/>
        <rFont val="Arial"/>
        <family val="2"/>
        <charset val="238"/>
      </rPr>
      <t xml:space="preserve">       d) Provisions for renewal of natural resources</t>
    </r>
  </si>
  <si>
    <r>
      <rPr>
        <i/>
        <sz val="9"/>
        <rFont val="Arial"/>
        <family val="2"/>
        <charset val="238"/>
      </rPr>
      <t xml:space="preserve">       e) Provisions for warranty obligations</t>
    </r>
  </si>
  <si>
    <r>
      <rPr>
        <i/>
        <sz val="9"/>
        <rFont val="Arial"/>
        <family val="2"/>
        <charset val="238"/>
      </rPr>
      <t xml:space="preserve">       f) Other provisions</t>
    </r>
  </si>
  <si>
    <r>
      <rPr>
        <sz val="9"/>
        <rFont val="Arial"/>
        <family val="2"/>
        <charset val="238"/>
      </rPr>
      <t xml:space="preserve">   8 Other operating expenses</t>
    </r>
  </si>
  <si>
    <r>
      <rPr>
        <sz val="9"/>
        <rFont val="Arial"/>
        <family val="2"/>
        <charset val="238"/>
      </rPr>
      <t xml:space="preserve">     1 Income from investments in holdings (shares) of undertakings within the group</t>
    </r>
  </si>
  <si>
    <r>
      <rPr>
        <sz val="9"/>
        <rFont val="Arial"/>
        <family val="2"/>
        <charset val="238"/>
      </rPr>
      <t xml:space="preserve">     2 Income from investments in holdings (shares) of companies linked by virtue of participating interests</t>
    </r>
  </si>
  <si>
    <r>
      <rPr>
        <sz val="9"/>
        <rFont val="Arial"/>
        <family val="2"/>
        <charset val="238"/>
      </rPr>
      <t xml:space="preserve">     3 Income from other long-term financial investment and loans granted to undertakings within the group</t>
    </r>
  </si>
  <si>
    <r>
      <rPr>
        <sz val="9"/>
        <rFont val="Arial"/>
        <family val="2"/>
        <charset val="238"/>
      </rPr>
      <t xml:space="preserve">     4 Other interest income from operations with undertakings within the group</t>
    </r>
  </si>
  <si>
    <r>
      <rPr>
        <sz val="9"/>
        <rFont val="Arial"/>
        <family val="2"/>
        <charset val="238"/>
      </rPr>
      <t xml:space="preserve">     5 Exchange rate differences and other financial income from operations with undertakings within the group</t>
    </r>
  </si>
  <si>
    <r>
      <rPr>
        <sz val="9"/>
        <rFont val="Arial"/>
        <family val="2"/>
        <charset val="238"/>
      </rPr>
      <t xml:space="preserve">     6 Income from other long-term financial investments and loans</t>
    </r>
  </si>
  <si>
    <r>
      <rPr>
        <sz val="9"/>
        <rFont val="Arial"/>
        <family val="2"/>
        <charset val="238"/>
      </rPr>
      <t xml:space="preserve">     7 Other interest income</t>
    </r>
  </si>
  <si>
    <r>
      <rPr>
        <sz val="9"/>
        <rFont val="Arial"/>
        <family val="2"/>
        <charset val="238"/>
      </rPr>
      <t xml:space="preserve">     8 Exchange rate differences and other financial income</t>
    </r>
  </si>
  <si>
    <r>
      <rPr>
        <sz val="9"/>
        <rFont val="Arial"/>
        <family val="2"/>
        <charset val="238"/>
      </rPr>
      <t xml:space="preserve">     9 Unrealised gains (income) from financial assets</t>
    </r>
  </si>
  <si>
    <r>
      <rPr>
        <sz val="9"/>
        <rFont val="Arial"/>
        <family val="2"/>
        <charset val="238"/>
      </rPr>
      <t xml:space="preserve">   10 Other financial income</t>
    </r>
  </si>
  <si>
    <r>
      <rPr>
        <sz val="9"/>
        <rFont val="Arial"/>
        <family val="2"/>
        <charset val="238"/>
      </rPr>
      <t xml:space="preserve">    1 Interest expenses and similar expenses with undertakings within the group</t>
    </r>
  </si>
  <si>
    <r>
      <rPr>
        <sz val="9"/>
        <rFont val="Arial"/>
        <family val="2"/>
        <charset val="238"/>
      </rPr>
      <t>2 Exchange rate differences and other expenses from operations with undertakings within the group</t>
    </r>
  </si>
  <si>
    <r>
      <rPr>
        <sz val="9"/>
        <rFont val="Arial"/>
        <family val="2"/>
        <charset val="238"/>
      </rPr>
      <t>3 Interest expenses and similar expenses</t>
    </r>
  </si>
  <si>
    <r>
      <rPr>
        <sz val="9"/>
        <rFont val="Arial"/>
        <family val="2"/>
        <charset val="238"/>
      </rPr>
      <t>4 Exchange rate differences and other expenses</t>
    </r>
  </si>
  <si>
    <r>
      <rPr>
        <sz val="9"/>
        <rFont val="Arial"/>
        <family val="2"/>
        <charset val="238"/>
      </rPr>
      <t>5 Unrealised losses (expenses) from financial assets</t>
    </r>
  </si>
  <si>
    <r>
      <rPr>
        <sz val="9"/>
        <rFont val="Arial"/>
        <family val="2"/>
        <charset val="238"/>
      </rPr>
      <t>6 Value adjustments of financial assets (net)</t>
    </r>
  </si>
  <si>
    <r>
      <rPr>
        <sz val="9"/>
        <rFont val="Arial"/>
        <family val="2"/>
        <charset val="238"/>
      </rPr>
      <t>7 Other financial expenses</t>
    </r>
  </si>
  <si>
    <r>
      <rPr>
        <b/>
        <sz val="9"/>
        <color rgb="FF333399"/>
        <rFont val="Arial"/>
        <family val="2"/>
        <charset val="238"/>
      </rPr>
      <t>V    SHARE IN PROFIT FROM UNDERTAKINGS LINKED BY VRITUE OF PARTICIPATING INTERESTS</t>
    </r>
  </si>
  <si>
    <r>
      <rPr>
        <b/>
        <sz val="9"/>
        <color rgb="FF333399"/>
        <rFont val="Arial"/>
        <family val="2"/>
        <charset val="238"/>
      </rPr>
      <t>VI   SHARE IN PROFIT FROM JOINT VENTURES</t>
    </r>
  </si>
  <si>
    <r>
      <rPr>
        <b/>
        <sz val="9"/>
        <color rgb="FF333399"/>
        <rFont val="Arial"/>
        <family val="2"/>
        <charset val="238"/>
      </rPr>
      <t>VII  SHARE IN LOSS OF COMPANIES LINKED BY VIRTUE OF PARTICIPATING INTEREST</t>
    </r>
  </si>
  <si>
    <r>
      <rPr>
        <b/>
        <sz val="9"/>
        <color rgb="FF333399"/>
        <rFont val="Arial"/>
        <family val="2"/>
        <charset val="238"/>
      </rPr>
      <t>VIII SHARE IN LOSS OF JOINT VENTURES</t>
    </r>
  </si>
  <si>
    <r>
      <rPr>
        <b/>
        <sz val="9"/>
        <color rgb="FF333399"/>
        <rFont val="Arial"/>
        <family val="2"/>
        <charset val="238"/>
      </rPr>
      <t>XII  INCOME TAX</t>
    </r>
  </si>
  <si>
    <r>
      <rPr>
        <b/>
        <sz val="9"/>
        <color rgb="FF000080"/>
        <rFont val="Arial"/>
        <family val="2"/>
        <charset val="238"/>
      </rPr>
      <t>DISCONTINUED OPERATIONS (to be filled in by undertakings subject to IFRS only with discontinued operations)</t>
    </r>
  </si>
  <si>
    <r>
      <rPr>
        <sz val="9"/>
        <rFont val="Arial"/>
        <family val="2"/>
        <charset val="238"/>
      </rPr>
      <t xml:space="preserve"> 1 Pre-tax profit from discontinued operations</t>
    </r>
  </si>
  <si>
    <r>
      <rPr>
        <sz val="9"/>
        <rFont val="Arial"/>
        <family val="2"/>
        <charset val="238"/>
      </rPr>
      <t xml:space="preserve"> 2 Pre-tax loss on discontinued operations</t>
    </r>
  </si>
  <si>
    <r>
      <rPr>
        <b/>
        <sz val="9"/>
        <color rgb="FF333399"/>
        <rFont val="Arial"/>
        <family val="2"/>
        <charset val="238"/>
      </rPr>
      <t>XV INCOME TAX OF DISCONTINUED OPERATIONS</t>
    </r>
  </si>
  <si>
    <r>
      <rPr>
        <b/>
        <sz val="9"/>
        <color rgb="FF000080"/>
        <rFont val="Arial"/>
        <family val="2"/>
        <charset val="238"/>
      </rPr>
      <t>TOTAL OPERATIONS (to be filled in only by undertakings subject to IFRS with discontinued operations)</t>
    </r>
  </si>
  <si>
    <r>
      <rPr>
        <b/>
        <sz val="9"/>
        <color rgb="FF000080"/>
        <rFont val="Arial"/>
        <family val="2"/>
        <charset val="238"/>
      </rPr>
      <t>APPENDIX to the P&amp;L (to be filled in by undertakings that draw up consolidated annual financial statements)</t>
    </r>
  </si>
  <si>
    <r>
      <rPr>
        <b/>
        <sz val="9"/>
        <color rgb="FF000080"/>
        <rFont val="Arial"/>
        <family val="2"/>
        <charset val="238"/>
      </rPr>
      <t xml:space="preserve"> 1 Attributable to owners of the parent</t>
    </r>
  </si>
  <si>
    <r>
      <rPr>
        <b/>
        <sz val="9"/>
        <color rgb="FF000080"/>
        <rFont val="Arial"/>
        <family val="2"/>
        <charset val="238"/>
      </rPr>
      <t xml:space="preserve"> 2 Attributable to minority (non-controlling) interest</t>
    </r>
  </si>
  <si>
    <r>
      <rPr>
        <b/>
        <sz val="9"/>
        <rFont val="Arial"/>
        <family val="2"/>
        <charset val="238"/>
      </rPr>
      <t>STATEMENT OF OTHER COMPRHENSIVE INCOME (to be filled in by undertakings subject to IFRS)</t>
    </r>
  </si>
  <si>
    <r>
      <rPr>
        <b/>
        <sz val="9"/>
        <rFont val="Arial"/>
        <family val="2"/>
        <charset val="238"/>
      </rPr>
      <t xml:space="preserve">I PROFIT OR LOSS FOR THE PERIOD </t>
    </r>
  </si>
  <si>
    <r>
      <rPr>
        <b/>
        <sz val="9"/>
        <color rgb="FF000080"/>
        <rFont val="Arial"/>
        <family val="2"/>
        <charset val="238"/>
      </rPr>
      <t>APPENDIX to the Statement on comprehensive income (to be filled in by undertakings that draw up consolidated statements)</t>
    </r>
  </si>
  <si>
    <r>
      <rPr>
        <b/>
        <sz val="9"/>
        <color rgb="FF000080"/>
        <rFont val="Arial"/>
        <family val="2"/>
        <charset val="238"/>
      </rPr>
      <t>1 Attributable to owners of the parent</t>
    </r>
  </si>
  <si>
    <r>
      <rPr>
        <b/>
        <sz val="9"/>
        <color rgb="FF000080"/>
        <rFont val="Arial"/>
        <family val="2"/>
        <charset val="238"/>
      </rPr>
      <t>2 Attributable to minority (non-controlling) interest</t>
    </r>
  </si>
  <si>
    <r>
      <rPr>
        <b/>
        <sz val="12"/>
        <rFont val="Arial"/>
        <family val="2"/>
        <charset val="238"/>
      </rPr>
      <t>STATEMENT OF CASH FLOWS - indirect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</si>
  <si>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</si>
  <si>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</si>
  <si>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</si>
  <si>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</si>
  <si>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</si>
  <si>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</si>
  <si>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</si>
  <si>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</si>
  <si>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1 Pre-tax profit</t>
    </r>
  </si>
  <si>
    <r>
      <rPr>
        <sz val="9"/>
        <rFont val="Arial"/>
        <family val="2"/>
        <charset val="238"/>
      </rPr>
      <t>2 Adjustments (ADP 003 to 010):</t>
    </r>
  </si>
  <si>
    <r>
      <rPr>
        <i/>
        <sz val="9"/>
        <rFont val="Arial"/>
        <family val="2"/>
        <charset val="238"/>
      </rPr>
      <t xml:space="preserve"> a) Depreciation</t>
    </r>
  </si>
  <si>
    <r>
      <rPr>
        <i/>
        <sz val="9"/>
        <rFont val="Arial"/>
        <family val="2"/>
        <charset val="238"/>
      </rPr>
      <t xml:space="preserve"> b) Gains and losses from sale and value adjustment of fixed tangible and intangible assets</t>
    </r>
  </si>
  <si>
    <r>
      <rPr>
        <i/>
        <sz val="9"/>
        <rFont val="Arial"/>
        <family val="2"/>
        <charset val="238"/>
      </rPr>
      <t xml:space="preserve"> c) Gains and losses from sale and unrealised gains and losses and value adjustment of financial assets</t>
    </r>
  </si>
  <si>
    <r>
      <rPr>
        <i/>
        <sz val="9"/>
        <rFont val="Arial"/>
        <family val="2"/>
        <charset val="238"/>
      </rPr>
      <t xml:space="preserve"> d) Interest and dividend income</t>
    </r>
  </si>
  <si>
    <r>
      <rPr>
        <i/>
        <sz val="9"/>
        <rFont val="Arial"/>
        <family val="2"/>
        <charset val="238"/>
      </rPr>
      <t xml:space="preserve"> e) Interest expenses</t>
    </r>
  </si>
  <si>
    <r>
      <rPr>
        <i/>
        <sz val="9"/>
        <rFont val="Arial"/>
        <family val="2"/>
        <charset val="238"/>
      </rPr>
      <t xml:space="preserve"> f) Provisions</t>
    </r>
  </si>
  <si>
    <r>
      <rPr>
        <i/>
        <sz val="9"/>
        <rFont val="Arial"/>
        <family val="2"/>
        <charset val="238"/>
      </rPr>
      <t xml:space="preserve"> g) Exchange rate differences (unrealised)</t>
    </r>
  </si>
  <si>
    <r>
      <rPr>
        <i/>
        <sz val="9"/>
        <rFont val="Arial"/>
        <family val="2"/>
        <charset val="238"/>
      </rPr>
      <t xml:space="preserve"> h) Other adjustments for non-cash transactions and unrealised gains and losses</t>
    </r>
  </si>
  <si>
    <r>
      <rPr>
        <b/>
        <sz val="9"/>
        <rFont val="Arial"/>
        <family val="2"/>
        <charset val="238"/>
      </rPr>
      <t xml:space="preserve">I  Cash flow increase or decrease before changes in working capital </t>
    </r>
    <r>
      <rPr>
        <sz val="9"/>
        <rFont val="Arial"/>
        <family val="2"/>
        <charset val="238"/>
      </rPr>
      <t>(ADP 001+002)</t>
    </r>
  </si>
  <si>
    <r>
      <rPr>
        <sz val="9"/>
        <rFont val="Arial"/>
        <family val="2"/>
        <charset val="238"/>
      </rPr>
      <t>3 Changes in the working capital (ADP 013 to 016)</t>
    </r>
  </si>
  <si>
    <r>
      <rPr>
        <i/>
        <sz val="9"/>
        <rFont val="Arial"/>
        <family val="2"/>
        <charset val="238"/>
      </rPr>
      <t xml:space="preserve"> a) Increase or decrease in short-term liabilities</t>
    </r>
  </si>
  <si>
    <r>
      <rPr>
        <i/>
        <sz val="9"/>
        <rFont val="Arial"/>
        <family val="2"/>
        <charset val="238"/>
      </rPr>
      <t xml:space="preserve"> b) Increase or decrease in short-term receivables</t>
    </r>
  </si>
  <si>
    <r>
      <rPr>
        <i/>
        <sz val="9"/>
        <rFont val="Arial"/>
        <family val="2"/>
        <charset val="238"/>
      </rPr>
      <t xml:space="preserve"> c) Increase or decrease in inventories</t>
    </r>
  </si>
  <si>
    <r>
      <rPr>
        <i/>
        <sz val="9"/>
        <rFont val="Arial"/>
        <family val="2"/>
        <charset val="238"/>
      </rPr>
      <t xml:space="preserve"> d) Other increase or decrease in working capital</t>
    </r>
  </si>
  <si>
    <r>
      <rPr>
        <b/>
        <sz val="9"/>
        <rFont val="Arial"/>
        <family val="2"/>
        <charset val="238"/>
      </rPr>
      <t xml:space="preserve">II Cash from operations </t>
    </r>
    <r>
      <rPr>
        <sz val="9"/>
        <rFont val="Arial"/>
        <family val="2"/>
        <charset val="238"/>
      </rPr>
      <t>(ADP 011+012)</t>
    </r>
  </si>
  <si>
    <r>
      <rPr>
        <sz val="9"/>
        <rFont val="Arial"/>
        <family val="2"/>
        <charset val="238"/>
      </rPr>
      <t>4 Interest paid</t>
    </r>
  </si>
  <si>
    <r>
      <rPr>
        <sz val="9"/>
        <rFont val="Arial"/>
        <family val="2"/>
        <charset val="238"/>
      </rPr>
      <t>5 Income tax paid</t>
    </r>
  </si>
  <si>
    <r>
      <rPr>
        <b/>
        <sz val="9"/>
        <color rgb="FF000080"/>
        <rFont val="Arial"/>
        <family val="2"/>
        <charset val="238"/>
      </rPr>
      <t xml:space="preserve">A) NET CASH FLOW FROM OPERATING ACTIVITIES </t>
    </r>
    <r>
      <rPr>
        <sz val="9"/>
        <color rgb="FF000080"/>
        <rFont val="Arial"/>
        <family val="2"/>
        <charset val="238"/>
      </rPr>
      <t>(ADP 017 to 019)</t>
    </r>
  </si>
  <si>
    <r>
      <rPr>
        <b/>
        <sz val="9"/>
        <color rgb="FF000080"/>
        <rFont val="Arial"/>
        <family val="2"/>
        <charset val="238"/>
      </rPr>
      <t>Cash flow from investment activities</t>
    </r>
  </si>
  <si>
    <r>
      <rPr>
        <sz val="9"/>
        <rFont val="Arial"/>
        <family val="2"/>
        <charset val="238"/>
      </rPr>
      <t>1 Cash receipts from sales of fixed tangible and intangible assets</t>
    </r>
  </si>
  <si>
    <r>
      <rPr>
        <sz val="9"/>
        <rFont val="Arial"/>
        <family val="2"/>
        <charset val="238"/>
      </rPr>
      <t>2 Cash receipts from sales of financial instruments</t>
    </r>
  </si>
  <si>
    <r>
      <rPr>
        <sz val="9"/>
        <rFont val="Arial"/>
        <family val="2"/>
        <charset val="238"/>
      </rPr>
      <t>3 Interest received</t>
    </r>
  </si>
  <si>
    <r>
      <rPr>
        <sz val="9"/>
        <rFont val="Arial"/>
        <family val="2"/>
        <charset val="238"/>
      </rPr>
      <t>4 Dividends received</t>
    </r>
  </si>
  <si>
    <r>
      <rPr>
        <sz val="9"/>
        <rFont val="Arial"/>
        <family val="2"/>
        <charset val="238"/>
      </rPr>
      <t>5 Cash receipts from repayment of loans and deposits</t>
    </r>
  </si>
  <si>
    <r>
      <rPr>
        <sz val="9"/>
        <rFont val="Arial"/>
        <family val="2"/>
        <charset val="238"/>
      </rPr>
      <t>6 Other cash receipts from investment activities</t>
    </r>
  </si>
  <si>
    <r>
      <rPr>
        <b/>
        <sz val="9"/>
        <rFont val="Arial"/>
        <family val="2"/>
        <charset val="238"/>
      </rPr>
      <t xml:space="preserve">III Total cash receipts from investment activities </t>
    </r>
    <r>
      <rPr>
        <sz val="9"/>
        <rFont val="Arial"/>
        <family val="2"/>
        <charset val="238"/>
      </rPr>
      <t>(ADP 021 to 026)</t>
    </r>
  </si>
  <si>
    <r>
      <rPr>
        <sz val="9"/>
        <rFont val="Arial"/>
        <family val="2"/>
        <charset val="238"/>
      </rPr>
      <t>1 Cash payments for the purchase of fixed tangible and intangible assets</t>
    </r>
  </si>
  <si>
    <r>
      <rPr>
        <sz val="9"/>
        <rFont val="Arial"/>
        <family val="2"/>
        <charset val="238"/>
      </rPr>
      <t>2 Cash payments for the acquisition of financial instruments</t>
    </r>
  </si>
  <si>
    <r>
      <rPr>
        <sz val="9"/>
        <rFont val="Arial"/>
        <family val="2"/>
        <charset val="238"/>
      </rPr>
      <t>3 Cash payments for loans and deposits for the period</t>
    </r>
  </si>
  <si>
    <r>
      <rPr>
        <sz val="9"/>
        <rFont val="Arial"/>
        <family val="2"/>
        <charset val="238"/>
      </rPr>
      <t>4 Acquisition of a subsidiary, net of cash acquired</t>
    </r>
  </si>
  <si>
    <r>
      <rPr>
        <sz val="9"/>
        <rFont val="Arial"/>
        <family val="2"/>
        <charset val="238"/>
      </rPr>
      <t>5 Other cash payments from investment activities</t>
    </r>
  </si>
  <si>
    <r>
      <rPr>
        <b/>
        <sz val="9"/>
        <rFont val="Arial"/>
        <family val="2"/>
        <charset val="238"/>
      </rPr>
      <t xml:space="preserve">IV Total cash payments from investment activities </t>
    </r>
    <r>
      <rPr>
        <sz val="9"/>
        <rFont val="Arial"/>
        <family val="2"/>
        <charset val="238"/>
      </rPr>
      <t>(ADP 028 to 032)</t>
    </r>
  </si>
  <si>
    <r>
      <rPr>
        <b/>
        <sz val="9"/>
        <color rgb="FF000080"/>
        <rFont val="Arial"/>
        <family val="2"/>
        <charset val="238"/>
      </rPr>
      <t xml:space="preserve">B) NET CASH FLOW FROM INVESTMENT ACTIVITIES </t>
    </r>
    <r>
      <rPr>
        <sz val="9"/>
        <color rgb="FF000080"/>
        <rFont val="Arial"/>
        <family val="2"/>
        <charset val="238"/>
      </rPr>
      <t>(ADP 027 +033)</t>
    </r>
  </si>
  <si>
    <r>
      <rPr>
        <b/>
        <sz val="9"/>
        <color rgb="FF000080"/>
        <rFont val="Arial"/>
        <family val="2"/>
        <charset val="238"/>
      </rPr>
      <t>Cash flow from financing activities</t>
    </r>
  </si>
  <si>
    <r>
      <rPr>
        <sz val="9"/>
        <rFont val="Arial"/>
        <family val="2"/>
        <charset val="238"/>
      </rPr>
      <t>1 Cash receipts from the increase in initial (subscribed) capital</t>
    </r>
  </si>
  <si>
    <r>
      <rPr>
        <sz val="9"/>
        <rFont val="Arial"/>
        <family val="2"/>
        <charset val="238"/>
      </rPr>
      <t>2 Cash receipts from the issue of equity financial instruments and debt financial instruments</t>
    </r>
  </si>
  <si>
    <r>
      <rPr>
        <sz val="9"/>
        <rFont val="Arial"/>
        <family val="2"/>
        <charset val="238"/>
      </rPr>
      <t>3 Cash receipts from credit principals, loans and other borrowings</t>
    </r>
  </si>
  <si>
    <r>
      <rPr>
        <sz val="9"/>
        <rFont val="Arial"/>
        <family val="2"/>
        <charset val="238"/>
      </rPr>
      <t>4 Other cash receipts from financing activities</t>
    </r>
  </si>
  <si>
    <r>
      <rPr>
        <b/>
        <sz val="9"/>
        <rFont val="Arial"/>
        <family val="2"/>
        <charset val="238"/>
      </rPr>
      <t xml:space="preserve">V Total cash receipts from financing activities </t>
    </r>
    <r>
      <rPr>
        <sz val="9"/>
        <rFont val="Arial"/>
        <family val="2"/>
        <charset val="238"/>
      </rPr>
      <t>(ADP 035 to 038)</t>
    </r>
  </si>
  <si>
    <r>
      <rPr>
        <sz val="9"/>
        <rFont val="Arial"/>
        <family val="2"/>
        <charset val="238"/>
      </rPr>
      <t>1 Cash payments for the repayment of credit principals, loans and other borrowings and debt financial instruments</t>
    </r>
  </si>
  <si>
    <r>
      <rPr>
        <sz val="9"/>
        <rFont val="Arial"/>
        <family val="2"/>
        <charset val="238"/>
      </rPr>
      <t>2 Cash payments for dividends</t>
    </r>
  </si>
  <si>
    <r>
      <rPr>
        <sz val="9"/>
        <rFont val="Arial"/>
        <family val="2"/>
        <charset val="238"/>
      </rPr>
      <t xml:space="preserve">3 Cash payments for finance lease </t>
    </r>
  </si>
  <si>
    <r>
      <rPr>
        <sz val="9"/>
        <rFont val="Arial"/>
        <family val="2"/>
        <charset val="238"/>
      </rPr>
      <t>4 Cash payments for the redemption of treasury shares and decrease in initial (subscribed) capital</t>
    </r>
  </si>
  <si>
    <r>
      <rPr>
        <sz val="9"/>
        <rFont val="Arial"/>
        <family val="2"/>
        <charset val="238"/>
      </rPr>
      <t>5 Other cash payments from financing activities</t>
    </r>
  </si>
  <si>
    <r>
      <rPr>
        <b/>
        <sz val="9"/>
        <rFont val="Arial"/>
        <family val="2"/>
        <charset val="238"/>
      </rPr>
      <t xml:space="preserve">VI Total cash payments from financing activities </t>
    </r>
    <r>
      <rPr>
        <sz val="9"/>
        <rFont val="Arial"/>
        <family val="2"/>
        <charset val="238"/>
      </rPr>
      <t>(ADP 040 to 044)</t>
    </r>
  </si>
  <si>
    <r>
      <rPr>
        <b/>
        <sz val="9"/>
        <color rgb="FF000080"/>
        <rFont val="Arial"/>
        <family val="2"/>
        <charset val="238"/>
      </rPr>
      <t xml:space="preserve">C) NET CASH FLOW FROM FINANCING ACTIVITIES </t>
    </r>
    <r>
      <rPr>
        <sz val="9"/>
        <color rgb="FF000080"/>
        <rFont val="Arial"/>
        <family val="2"/>
        <charset val="238"/>
      </rPr>
      <t>(ADP 039 +045)</t>
    </r>
  </si>
  <si>
    <r>
      <rPr>
        <sz val="9"/>
        <rFont val="Arial"/>
        <family val="2"/>
        <charset val="238"/>
      </rPr>
      <t>1 Unrealised exchange rate differences in respect of cash and cash equivalents</t>
    </r>
  </si>
  <si>
    <r>
      <rPr>
        <b/>
        <sz val="9"/>
        <color rgb="FF000080"/>
        <rFont val="Arial"/>
        <family val="2"/>
        <charset val="238"/>
      </rPr>
      <t xml:space="preserve">D) NET INCREASE OR DECREASE IN CASH FLOWS </t>
    </r>
    <r>
      <rPr>
        <sz val="9"/>
        <color rgb="FF000080"/>
        <rFont val="Arial"/>
        <family val="2"/>
        <charset val="238"/>
      </rPr>
      <t>(ADP 020+034+046+047)</t>
    </r>
  </si>
  <si>
    <r>
      <rPr>
        <b/>
        <sz val="9"/>
        <color rgb="FF000080"/>
        <rFont val="Arial"/>
        <family val="2"/>
        <charset val="238"/>
      </rPr>
      <t>E) CASH AND CASH EQUIVALENTS AT THE BEGINNING OF THE PERIOD</t>
    </r>
  </si>
  <si>
    <r>
      <rPr>
        <b/>
        <sz val="9"/>
        <color rgb="FF000080"/>
        <rFont val="Arial"/>
        <family val="2"/>
        <charset val="238"/>
      </rPr>
      <t>F) CASH AND CASH EQUIVALENTS AT THE END OF THE PERIOD</t>
    </r>
    <r>
      <rPr>
        <sz val="9"/>
        <color rgb="FF000080"/>
        <rFont val="Arial"/>
        <family val="2"/>
        <charset val="238"/>
      </rPr>
      <t>(ADP 048+049)</t>
    </r>
  </si>
  <si>
    <r>
      <rPr>
        <b/>
        <sz val="12"/>
        <rFont val="Arial"/>
        <family val="2"/>
        <charset val="238"/>
      </rPr>
      <t>STATEMENT OF CASH FLOWS - direct method</t>
    </r>
  </si>
  <si>
    <r>
      <rPr>
        <sz val="10"/>
        <rFont val="Arial"/>
        <family val="2"/>
        <charset val="238"/>
      </rPr>
      <t>in HRK</t>
    </r>
  </si>
  <si>
    <r>
      <rPr>
        <b/>
        <sz val="9"/>
        <rFont val="Arial"/>
        <family val="2"/>
        <charset val="238"/>
      </rPr>
      <t>Item</t>
    </r>
  </si>
  <si>
    <r>
      <rPr>
        <b/>
        <sz val="9"/>
        <rFont val="Arial"/>
        <family val="2"/>
        <charset val="238"/>
      </rPr>
      <t xml:space="preserve">ADP
</t>
    </r>
    <r>
      <rPr>
        <b/>
        <sz val="8"/>
        <rFont val="Arial"/>
        <family val="2"/>
        <charset val="238"/>
      </rPr>
      <t>code</t>
    </r>
  </si>
  <si>
    <r>
      <rPr>
        <b/>
        <sz val="8"/>
        <rFont val="Arial"/>
        <family val="2"/>
        <charset val="238"/>
      </rPr>
      <t>Same period of the previous year</t>
    </r>
  </si>
  <si>
    <r>
      <rPr>
        <b/>
        <sz val="8"/>
        <rFont val="Arial"/>
        <family val="2"/>
        <charset val="238"/>
      </rPr>
      <t>Current period</t>
    </r>
  </si>
  <si>
    <r>
      <rPr>
        <b/>
        <sz val="8"/>
        <rFont val="Arial"/>
        <family val="2"/>
        <charset val="238"/>
      </rPr>
      <t>3</t>
    </r>
  </si>
  <si>
    <r>
      <rPr>
        <b/>
        <sz val="8"/>
        <rFont val="Arial"/>
        <family val="2"/>
        <charset val="238"/>
      </rPr>
      <t>4</t>
    </r>
  </si>
  <si>
    <r>
      <rPr>
        <b/>
        <sz val="9"/>
        <color rgb="FF000080"/>
        <rFont val="Arial"/>
        <family val="2"/>
        <charset val="238"/>
      </rPr>
      <t>Cash flow from operating activities</t>
    </r>
  </si>
  <si>
    <r>
      <rPr>
        <sz val="9"/>
        <rFont val="Arial"/>
        <family val="2"/>
        <charset val="238"/>
      </rPr>
      <t xml:space="preserve">  1 Cash receipts from customers</t>
    </r>
  </si>
  <si>
    <r>
      <rPr>
        <sz val="9"/>
        <rFont val="Arial"/>
        <family val="2"/>
        <charset val="238"/>
      </rPr>
      <t xml:space="preserve">  2 Cash receipts from royalties, fees, commissions and other revenue</t>
    </r>
  </si>
  <si>
    <r>
      <rPr>
        <sz val="9"/>
        <rFont val="Arial"/>
        <family val="2"/>
        <charset val="238"/>
      </rPr>
      <t xml:space="preserve">  3 Cash receipts from insurance premiums</t>
    </r>
  </si>
  <si>
    <r>
      <rPr>
        <sz val="9"/>
        <rFont val="Arial"/>
        <family val="2"/>
        <charset val="238"/>
      </rPr>
      <t xml:space="preserve">  4 Cash receipts from tax refund</t>
    </r>
  </si>
  <si>
    <r>
      <rPr>
        <b/>
        <sz val="9"/>
        <color rgb="FF000080"/>
        <rFont val="Arial"/>
        <family val="2"/>
        <charset val="238"/>
      </rPr>
      <t>Cash flow from investment activities</t>
    </r>
  </si>
  <si>
    <r>
      <rPr>
        <sz val="9"/>
        <rFont val="Arial"/>
        <family val="2"/>
        <charset val="238"/>
      </rPr>
      <t xml:space="preserve"> 1 Cash receipts from sales of fixed tangible and intangible assets</t>
    </r>
  </si>
  <si>
    <r>
      <rPr>
        <sz val="9"/>
        <rFont val="Arial"/>
        <family val="2"/>
        <charset val="238"/>
      </rPr>
      <t xml:space="preserve"> 2 Cash receipts from sales of financial instruments</t>
    </r>
  </si>
  <si>
    <r>
      <rPr>
        <sz val="9"/>
        <rFont val="Arial"/>
        <family val="2"/>
        <charset val="238"/>
      </rPr>
      <t xml:space="preserve"> 3 Interest received</t>
    </r>
  </si>
  <si>
    <r>
      <rPr>
        <sz val="9"/>
        <rFont val="Arial"/>
        <family val="2"/>
        <charset val="238"/>
      </rPr>
      <t xml:space="preserve"> 4 Dividends received</t>
    </r>
  </si>
  <si>
    <r>
      <rPr>
        <sz val="9"/>
        <rFont val="Arial"/>
        <family val="2"/>
        <charset val="238"/>
      </rPr>
      <t xml:space="preserve"> 5 Cash receipts from the repayment of loans and deposits</t>
    </r>
  </si>
  <si>
    <r>
      <rPr>
        <sz val="9"/>
        <rFont val="Arial"/>
        <family val="2"/>
        <charset val="238"/>
      </rPr>
      <t xml:space="preserve"> 6 Other cash receipts from investment activities</t>
    </r>
  </si>
  <si>
    <r>
      <rPr>
        <sz val="9"/>
        <rFont val="Arial"/>
        <family val="2"/>
        <charset val="238"/>
      </rPr>
      <t xml:space="preserve"> 1 Cash payments for the purchase of fixed tangible and intangible assets</t>
    </r>
  </si>
  <si>
    <r>
      <rPr>
        <sz val="9"/>
        <rFont val="Arial"/>
        <family val="2"/>
        <charset val="238"/>
      </rPr>
      <t xml:space="preserve"> 2 Cash payments for the acquisition of financial instruments</t>
    </r>
  </si>
  <si>
    <r>
      <rPr>
        <sz val="9"/>
        <rFont val="Arial"/>
        <family val="2"/>
        <charset val="238"/>
      </rPr>
      <t xml:space="preserve"> 3 Cash payments for loans and deposits</t>
    </r>
  </si>
  <si>
    <r>
      <rPr>
        <sz val="9"/>
        <rFont val="Arial"/>
        <family val="2"/>
        <charset val="238"/>
      </rPr>
      <t xml:space="preserve"> 4 Acquisition of a subsidiary, net of cash acquired</t>
    </r>
  </si>
  <si>
    <r>
      <rPr>
        <sz val="9"/>
        <rFont val="Arial"/>
        <family val="2"/>
        <charset val="238"/>
      </rPr>
      <t xml:space="preserve"> 5 Other cash payments from investment activities</t>
    </r>
  </si>
  <si>
    <r>
      <rPr>
        <b/>
        <sz val="9"/>
        <color rgb="FF000080"/>
        <rFont val="Arial"/>
        <family val="2"/>
        <charset val="238"/>
      </rPr>
      <t>Cash flow from financing activities</t>
    </r>
  </si>
  <si>
    <r>
      <rPr>
        <sz val="9"/>
        <rFont val="Arial"/>
        <family val="2"/>
        <charset val="238"/>
      </rPr>
      <t xml:space="preserve">     1 Cash receipts from the increase in initial (subscribed) capital</t>
    </r>
  </si>
  <si>
    <r>
      <rPr>
        <sz val="9"/>
        <rFont val="Arial"/>
        <family val="2"/>
        <charset val="238"/>
      </rPr>
      <t xml:space="preserve">     2 Cash receipts the from issue of equity financial instruments and debt financial instruments</t>
    </r>
  </si>
  <si>
    <r>
      <rPr>
        <sz val="9"/>
        <rFont val="Arial"/>
        <family val="2"/>
        <charset val="238"/>
      </rPr>
      <t xml:space="preserve">     3 Cash receipts from credit principals, loans and other borrowings</t>
    </r>
  </si>
  <si>
    <r>
      <rPr>
        <sz val="9"/>
        <rFont val="Arial"/>
        <family val="2"/>
        <charset val="238"/>
      </rPr>
      <t xml:space="preserve">     4 Other cash receipts from financing activities</t>
    </r>
  </si>
  <si>
    <r>
      <rPr>
        <sz val="9"/>
        <rFont val="Arial"/>
        <family val="2"/>
        <charset val="238"/>
      </rPr>
      <t xml:space="preserve">     1 Cash payments for the repayment of credit principals, loans andother borrowings and debt financial instruments</t>
    </r>
  </si>
  <si>
    <r>
      <rPr>
        <sz val="9"/>
        <rFont val="Arial"/>
        <family val="2"/>
        <charset val="238"/>
      </rPr>
      <t xml:space="preserve">     2 Cash payments for dividends</t>
    </r>
  </si>
  <si>
    <r>
      <rPr>
        <sz val="9"/>
        <rFont val="Arial"/>
        <family val="2"/>
        <charset val="238"/>
      </rPr>
      <t xml:space="preserve">     3 Cash payments for finance lease </t>
    </r>
  </si>
  <si>
    <r>
      <rPr>
        <sz val="9"/>
        <rFont val="Arial"/>
        <family val="2"/>
        <charset val="238"/>
      </rPr>
      <t xml:space="preserve">     4 Cash payments for the redemption of treasury shares and decrease in initial (subscribed) capital</t>
    </r>
  </si>
  <si>
    <r>
      <rPr>
        <sz val="9"/>
        <rFont val="Arial"/>
        <family val="2"/>
        <charset val="238"/>
      </rPr>
      <t xml:space="preserve">     5 Other cash payments from financing activities</t>
    </r>
  </si>
  <si>
    <r>
      <rPr>
        <sz val="9"/>
        <rFont val="Arial"/>
        <family val="2"/>
        <charset val="238"/>
      </rPr>
      <t xml:space="preserve">  1 Unrealised exchange rate differences in respect of cash and cash equivalents</t>
    </r>
  </si>
  <si>
    <r>
      <rPr>
        <b/>
        <sz val="9"/>
        <color rgb="FF000080"/>
        <rFont val="Arial"/>
        <family val="2"/>
        <charset val="238"/>
      </rPr>
      <t>E) CASH AND CASH EQUIVALENTS AT THE BEGINNING OF THE PERIOD</t>
    </r>
  </si>
  <si>
    <r>
      <rPr>
        <b/>
        <sz val="12"/>
        <rFont val="Arial"/>
        <family val="2"/>
        <charset val="238"/>
      </rPr>
      <t>STATEMENT OF CHANGES IN EQUITY</t>
    </r>
  </si>
  <si>
    <r>
      <rPr>
        <b/>
        <sz val="10"/>
        <rFont val="Arial"/>
        <family val="2"/>
        <charset val="238"/>
      </rPr>
      <t>for the period from</t>
    </r>
  </si>
  <si>
    <r>
      <rPr>
        <b/>
        <sz val="10"/>
        <rFont val="Arial"/>
        <family val="2"/>
        <charset val="238"/>
      </rPr>
      <t>to</t>
    </r>
  </si>
  <si>
    <r>
      <rPr>
        <sz val="10"/>
        <rFont val="Arial"/>
        <family val="2"/>
        <charset val="238"/>
      </rPr>
      <t>in HRK</t>
    </r>
  </si>
  <si>
    <r>
      <rPr>
        <b/>
        <sz val="8"/>
        <color rgb="FFFFFFFF"/>
        <rFont val="Arial"/>
        <family val="2"/>
        <charset val="238"/>
      </rPr>
      <t>Item</t>
    </r>
  </si>
  <si>
    <r>
      <rPr>
        <b/>
        <sz val="8"/>
        <color rgb="FFFFFFFF"/>
        <rFont val="Arial"/>
        <family val="2"/>
        <charset val="238"/>
      </rPr>
      <t xml:space="preserve">ADP
</t>
    </r>
    <r>
      <rPr>
        <b/>
        <sz val="7"/>
        <color rgb="FFFFFFFF"/>
        <rFont val="Arial"/>
        <family val="2"/>
        <charset val="238"/>
      </rPr>
      <t>code</t>
    </r>
  </si>
  <si>
    <r>
      <rPr>
        <b/>
        <sz val="8"/>
        <color rgb="FFFFFFFF"/>
        <rFont val="Arial"/>
        <family val="2"/>
        <charset val="238"/>
      </rPr>
      <t>Attributable to owners of the parent</t>
    </r>
  </si>
  <si>
    <r>
      <rPr>
        <b/>
        <sz val="8"/>
        <color rgb="FFFFFFFF"/>
        <rFont val="Arial"/>
        <family val="2"/>
        <charset val="238"/>
      </rPr>
      <t xml:space="preserve">Minority </t>
    </r>
    <r>
      <rPr>
        <b/>
        <sz val="7"/>
        <color rgb="FFFFFFFF"/>
        <rFont val="Arial"/>
        <family val="2"/>
        <charset val="238"/>
      </rPr>
      <t>(non-controlling)</t>
    </r>
    <r>
      <rPr>
        <b/>
        <sz val="8"/>
        <color rgb="FFFFFFFF"/>
        <rFont val="Arial"/>
        <family val="2"/>
        <charset val="238"/>
      </rPr>
      <t xml:space="preserve">
 interest</t>
    </r>
  </si>
  <si>
    <r>
      <rPr>
        <b/>
        <sz val="8"/>
        <color rgb="FFFFFFFF"/>
        <rFont val="Arial"/>
        <family val="2"/>
        <charset val="238"/>
      </rPr>
      <t>Total capital and reserves</t>
    </r>
  </si>
  <si>
    <r>
      <rPr>
        <b/>
        <sz val="8"/>
        <color rgb="FFFFFFFF"/>
        <rFont val="Arial"/>
        <family val="2"/>
        <charset val="238"/>
      </rPr>
      <t>Initial (subscribed) capital</t>
    </r>
  </si>
  <si>
    <r>
      <rPr>
        <b/>
        <sz val="8"/>
        <color rgb="FFFFFFFF"/>
        <rFont val="Arial"/>
        <family val="2"/>
        <charset val="238"/>
      </rPr>
      <t>Capital reserves</t>
    </r>
  </si>
  <si>
    <r>
      <rPr>
        <b/>
        <sz val="8"/>
        <color rgb="FFFFFFFF"/>
        <rFont val="Arial"/>
        <family val="2"/>
        <charset val="238"/>
      </rPr>
      <t>Legal reserves</t>
    </r>
  </si>
  <si>
    <r>
      <rPr>
        <b/>
        <sz val="8"/>
        <color rgb="FFFFFFFF"/>
        <rFont val="Arial"/>
        <family val="2"/>
        <charset val="238"/>
      </rPr>
      <t>Reserves for treasury shares</t>
    </r>
  </si>
  <si>
    <r>
      <rPr>
        <b/>
        <sz val="8"/>
        <color rgb="FFFFFFFF"/>
        <rFont val="Arial"/>
        <family val="2"/>
        <charset val="238"/>
      </rPr>
      <t>Treasury shares and holdings (deductible item)</t>
    </r>
  </si>
  <si>
    <r>
      <rPr>
        <b/>
        <sz val="8"/>
        <color rgb="FFFFFFFF"/>
        <rFont val="Arial"/>
        <family val="2"/>
        <charset val="238"/>
      </rPr>
      <t>Statutory reserves</t>
    </r>
  </si>
  <si>
    <r>
      <rPr>
        <b/>
        <sz val="8"/>
        <color rgb="FFFFFFFF"/>
        <rFont val="Arial"/>
        <family val="2"/>
        <charset val="238"/>
      </rPr>
      <t>Other reserves</t>
    </r>
  </si>
  <si>
    <r>
      <rPr>
        <b/>
        <sz val="8"/>
        <color rgb="FFFFFFFF"/>
        <rFont val="Arial"/>
        <family val="2"/>
        <charset val="238"/>
      </rPr>
      <t>Revaluation reserves</t>
    </r>
  </si>
  <si>
    <r>
      <rPr>
        <b/>
        <sz val="8"/>
        <color rgb="FFFFFFFF"/>
        <rFont val="Arial"/>
        <family val="2"/>
        <charset val="238"/>
      </rPr>
      <t>Cash flow hedge - effective portion</t>
    </r>
  </si>
  <si>
    <r>
      <rPr>
        <b/>
        <sz val="8"/>
        <color rgb="FFFFFFFF"/>
        <rFont val="Arial"/>
        <family val="2"/>
        <charset val="238"/>
      </rPr>
      <t>Hedge of a net investment in a foreign operation - effective portion</t>
    </r>
  </si>
  <si>
    <r>
      <rPr>
        <b/>
        <sz val="8"/>
        <color rgb="FFFFFFFF"/>
        <rFont val="Arial"/>
        <family val="2"/>
        <charset val="238"/>
      </rPr>
      <t>Retained profit / loss brought forward</t>
    </r>
  </si>
  <si>
    <r>
      <rPr>
        <b/>
        <sz val="8"/>
        <color rgb="FFFFFFFF"/>
        <rFont val="Arial"/>
        <family val="2"/>
        <charset val="238"/>
      </rPr>
      <t>Profit/loss for the business year</t>
    </r>
  </si>
  <si>
    <r>
      <rPr>
        <b/>
        <sz val="8"/>
        <color rgb="FFFFFFFF"/>
        <rFont val="Arial"/>
        <family val="2"/>
        <charset val="238"/>
      </rPr>
      <t>Total attributable to owners of the parent</t>
    </r>
  </si>
  <si>
    <r>
      <rPr>
        <b/>
        <sz val="8"/>
        <color rgb="FFFFFFFF"/>
        <rFont val="Arial"/>
        <family val="2"/>
        <charset val="238"/>
      </rPr>
      <t>3</t>
    </r>
  </si>
  <si>
    <r>
      <rPr>
        <b/>
        <sz val="8"/>
        <color rgb="FFFFFFFF"/>
        <rFont val="Arial"/>
        <family val="2"/>
        <charset val="238"/>
      </rPr>
      <t>4</t>
    </r>
  </si>
  <si>
    <r>
      <rPr>
        <b/>
        <sz val="8"/>
        <color rgb="FFFFFFFF"/>
        <rFont val="Arial"/>
        <family val="2"/>
        <charset val="238"/>
      </rPr>
      <t>5</t>
    </r>
  </si>
  <si>
    <r>
      <rPr>
        <b/>
        <sz val="8"/>
        <color rgb="FFFFFFFF"/>
        <rFont val="Arial"/>
        <family val="2"/>
        <charset val="238"/>
      </rPr>
      <t>6</t>
    </r>
  </si>
  <si>
    <r>
      <rPr>
        <b/>
        <sz val="8"/>
        <color rgb="FFFFFFFF"/>
        <rFont val="Arial"/>
        <family val="2"/>
        <charset val="238"/>
      </rPr>
      <t>7</t>
    </r>
  </si>
  <si>
    <r>
      <rPr>
        <b/>
        <sz val="8"/>
        <color rgb="FFFFFFFF"/>
        <rFont val="Arial"/>
        <family val="2"/>
        <charset val="238"/>
      </rPr>
      <t>8</t>
    </r>
  </si>
  <si>
    <r>
      <rPr>
        <b/>
        <sz val="8"/>
        <color rgb="FFFFFFFF"/>
        <rFont val="Arial"/>
        <family val="2"/>
        <charset val="238"/>
      </rPr>
      <t>9</t>
    </r>
  </si>
  <si>
    <r>
      <rPr>
        <b/>
        <sz val="8"/>
        <color rgb="FFFFFFFF"/>
        <rFont val="Arial"/>
        <family val="2"/>
        <charset val="238"/>
      </rPr>
      <t>10</t>
    </r>
  </si>
  <si>
    <r>
      <rPr>
        <b/>
        <sz val="8"/>
        <color rgb="FFFFFFFF"/>
        <rFont val="Arial"/>
        <family val="2"/>
        <charset val="238"/>
      </rPr>
      <t>11</t>
    </r>
  </si>
  <si>
    <r>
      <rPr>
        <b/>
        <sz val="8"/>
        <color rgb="FFFFFFFF"/>
        <rFont val="Arial"/>
        <family val="2"/>
        <charset val="238"/>
      </rPr>
      <t>12</t>
    </r>
  </si>
  <si>
    <r>
      <rPr>
        <b/>
        <sz val="8"/>
        <color rgb="FFFFFFFF"/>
        <rFont val="Arial"/>
        <family val="2"/>
        <charset val="238"/>
      </rPr>
      <t>13</t>
    </r>
  </si>
  <si>
    <r>
      <rPr>
        <b/>
        <sz val="8"/>
        <color rgb="FF000080"/>
        <rFont val="Arial"/>
        <family val="2"/>
        <charset val="238"/>
      </rPr>
      <t>Previous period</t>
    </r>
  </si>
  <si>
    <r>
      <rPr>
        <b/>
        <sz val="8"/>
        <rFont val="Arial"/>
        <family val="2"/>
        <charset val="238"/>
      </rPr>
      <t>1 Balance on the first day of the previous business year</t>
    </r>
  </si>
  <si>
    <r>
      <rPr>
        <sz val="8"/>
        <rFont val="Arial"/>
        <family val="2"/>
        <charset val="238"/>
      </rPr>
      <t>2 Changes in accounting policies</t>
    </r>
  </si>
  <si>
    <r>
      <rPr>
        <sz val="8"/>
        <rFont val="Arial"/>
        <family val="2"/>
        <charset val="238"/>
      </rPr>
      <t>3 Correction of errors</t>
    </r>
  </si>
  <si>
    <r>
      <rPr>
        <b/>
        <sz val="8"/>
        <rFont val="Arial"/>
        <family val="2"/>
        <charset val="238"/>
      </rPr>
      <t xml:space="preserve">4 Balance on the first day of the previous business year (restated) </t>
    </r>
    <r>
      <rPr>
        <sz val="8"/>
        <rFont val="Arial"/>
        <family val="2"/>
        <charset val="238"/>
      </rPr>
      <t>(ADP 01 to 03)</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</si>
  <si>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</si>
  <si>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</si>
  <si>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</si>
  <si>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9 Profit or loss arising from effective cash flow hedge</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</si>
  <si>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</si>
  <si>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</si>
  <si>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</si>
  <si>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</si>
  <si>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</si>
  <si>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sz val="8"/>
        <rFont val="Arial"/>
        <family val="2"/>
        <charset val="238"/>
      </rPr>
      <t>18 Redemption of treasury shares/holdings</t>
    </r>
  </si>
  <si>
    <r>
      <rPr>
        <b/>
        <sz val="8"/>
        <color rgb="FF000080"/>
        <rFont val="Arial"/>
        <family val="2"/>
        <charset val="238"/>
      </rPr>
      <t>APPENDIX TO THE STATEMENT OF CHANGES IN EQUITY (to be filled in by undertakings that draw up financial statements in accordance with the IFRS)</t>
    </r>
  </si>
  <si>
    <r>
      <rPr>
        <b/>
        <sz val="8"/>
        <color rgb="FF000080"/>
        <rFont val="Arial"/>
        <family val="2"/>
        <charset val="238"/>
      </rPr>
      <t xml:space="preserve">   I OTHER COMPREHENSIVE INCOME OF THE PREVIOUS PERIOD, NET OF TAX </t>
    </r>
    <r>
      <rPr>
        <sz val="8"/>
        <color rgb="FF000080"/>
        <rFont val="Arial"/>
        <family val="2"/>
        <charset val="238"/>
      </rPr>
      <t>(ADP 06 to 14)</t>
    </r>
  </si>
  <si>
    <r>
      <rPr>
        <b/>
        <sz val="8"/>
        <color rgb="FF000080"/>
        <rFont val="Arial"/>
        <family val="2"/>
        <charset val="238"/>
      </rPr>
      <t>Current period</t>
    </r>
  </si>
  <si>
    <r>
      <rPr>
        <b/>
        <sz val="8"/>
        <rFont val="Arial"/>
        <family val="2"/>
        <charset val="238"/>
      </rPr>
      <t>1 Balance on the first day of the current business year</t>
    </r>
  </si>
  <si>
    <r>
      <rPr>
        <sz val="8"/>
        <rFont val="Arial"/>
        <family val="2"/>
        <charset val="238"/>
      </rPr>
      <t>2 Changes in accounting policies</t>
    </r>
  </si>
  <si>
    <r>
      <rPr>
        <sz val="8"/>
        <rFont val="Arial"/>
        <family val="2"/>
        <charset val="238"/>
      </rPr>
      <t>3 Correction of errors</t>
    </r>
  </si>
  <si>
    <r>
      <rPr>
        <sz val="8"/>
        <rFont val="Arial"/>
        <family val="2"/>
        <charset val="238"/>
      </rPr>
      <t>5 Profit/loss of the period</t>
    </r>
  </si>
  <si>
    <r>
      <rPr>
        <sz val="8"/>
        <rFont val="Arial"/>
        <family val="2"/>
        <charset val="238"/>
      </rPr>
      <t>6 Exchange rate differences from translation of foreign operations</t>
    </r>
  </si>
  <si>
    <r>
      <rPr>
        <sz val="8"/>
        <rFont val="Arial"/>
        <family val="2"/>
        <charset val="238"/>
      </rPr>
      <t>7 Changes in revaluation reserves of fixed tangible and intangible assets</t>
    </r>
  </si>
  <si>
    <r>
      <rPr>
        <sz val="8"/>
        <rFont val="Arial"/>
        <family val="2"/>
        <charset val="238"/>
      </rPr>
      <t>10 Profit or loss arising from effective hedge of a net investment in a foreign operation</t>
    </r>
  </si>
  <si>
    <r>
      <rPr>
        <sz val="8"/>
        <rFont val="Arial"/>
        <family val="2"/>
        <charset val="238"/>
      </rPr>
      <t>11 Share in other comprehensive income/loss of companies linked by virtue of participating interests</t>
    </r>
  </si>
  <si>
    <r>
      <rPr>
        <sz val="8"/>
        <rFont val="Arial"/>
        <family val="2"/>
        <charset val="238"/>
      </rPr>
      <t>12 Actuarial gains/losses on the defined benefit obligation</t>
    </r>
  </si>
  <si>
    <r>
      <rPr>
        <sz val="8"/>
        <rFont val="Arial"/>
        <family val="2"/>
        <charset val="238"/>
      </rPr>
      <t>13 Other changes in equity unrelated to owners</t>
    </r>
  </si>
  <si>
    <r>
      <rPr>
        <sz val="8"/>
        <rFont val="Arial"/>
        <family val="2"/>
        <charset val="238"/>
      </rPr>
      <t>14 Tax on transactions recognised directly in equity</t>
    </r>
  </si>
  <si>
    <r>
      <rPr>
        <b/>
        <sz val="8"/>
        <color rgb="FF000080"/>
        <rFont val="Arial"/>
        <family val="2"/>
        <charset val="238"/>
      </rPr>
      <t>APPENDIX TO THE STATEMENT OF CHANGES IN EQUITY (to be filled in by undertakings that draw up financial statements in accordance with the IFRS)</t>
    </r>
  </si>
  <si>
    <t>1.</t>
  </si>
  <si>
    <t>2.</t>
  </si>
  <si>
    <t>3.</t>
  </si>
  <si>
    <t>4.</t>
  </si>
  <si>
    <t>for the period __.__.____ to __.__.____</t>
  </si>
  <si>
    <t>Submitter: ____________________________________________________________________</t>
  </si>
  <si>
    <t>V FAIR VALUE RESERVES  AND OTHER (ADP 078 to 082)</t>
  </si>
  <si>
    <t xml:space="preserve">     1 Financial assets at fair value through other comprehensive income (i.e. available for sale)</t>
  </si>
  <si>
    <t xml:space="preserve">     4 Other fair value reserves</t>
  </si>
  <si>
    <t xml:space="preserve">     5 Exchange differences arising from the translation of foreign operations (consolidation)</t>
  </si>
  <si>
    <t>VI RETAINED PROFIT OR LOSS BROUGHT FORWARD (ADP 084-085)</t>
  </si>
  <si>
    <t>VII PROFIT OR LOSS FOR THE BUSINESS YEAR (ADP 087-088)</t>
  </si>
  <si>
    <r>
      <t xml:space="preserve">B)  PROVISIONS </t>
    </r>
    <r>
      <rPr>
        <sz val="9"/>
        <rFont val="Arial"/>
        <family val="2"/>
        <charset val="238"/>
      </rPr>
      <t>(ADP 091 to 096)</t>
    </r>
  </si>
  <si>
    <r>
      <t xml:space="preserve">C)  LONG-TERM LIABILITIES </t>
    </r>
    <r>
      <rPr>
        <sz val="9"/>
        <rFont val="Arial"/>
        <family val="2"/>
        <charset val="238"/>
      </rPr>
      <t>(ADP 098 to 108)</t>
    </r>
  </si>
  <si>
    <r>
      <t xml:space="preserve">D)  SHORT-TERM LIABILITIES </t>
    </r>
    <r>
      <rPr>
        <sz val="9"/>
        <rFont val="Arial"/>
        <family val="2"/>
        <charset val="238"/>
      </rPr>
      <t>(ADP 110 to 123)</t>
    </r>
  </si>
  <si>
    <t>F)  TOTAL – LIABILITIES (ADP 067+090+097+109+124)</t>
  </si>
  <si>
    <r>
      <t xml:space="preserve">I OPERATING INCOME </t>
    </r>
    <r>
      <rPr>
        <sz val="9"/>
        <color rgb="FF333399"/>
        <rFont val="Arial"/>
        <family val="2"/>
        <charset val="238"/>
      </rPr>
      <t>(ADP 002 to 006)</t>
    </r>
  </si>
  <si>
    <r>
      <rPr>
        <b/>
        <sz val="9"/>
        <color rgb="FF333399"/>
        <rFont val="Arial"/>
        <family val="2"/>
        <charset val="238"/>
      </rPr>
      <t xml:space="preserve">II OPERATING EXPENSES </t>
    </r>
    <r>
      <rPr>
        <sz val="9"/>
        <color rgb="FF333399"/>
        <rFont val="Arial"/>
        <family val="2"/>
        <charset val="238"/>
      </rPr>
      <t>(ADP 08+009+013+017+018+019+022+029)</t>
    </r>
  </si>
  <si>
    <t xml:space="preserve">    2 Material costs (ADP 010 to 012)</t>
  </si>
  <si>
    <t xml:space="preserve">   3 Staff costs (ADP 014 to 016)</t>
  </si>
  <si>
    <t xml:space="preserve">   6 Value adjustments (ADP 020+021)</t>
  </si>
  <si>
    <t xml:space="preserve">   7 Provisions (ADP 023 to 028)</t>
  </si>
  <si>
    <r>
      <rPr>
        <b/>
        <sz val="9"/>
        <color rgb="FF333399"/>
        <rFont val="Arial"/>
        <family val="2"/>
        <charset val="238"/>
      </rPr>
      <t xml:space="preserve">III FINANCIAL INCOME </t>
    </r>
    <r>
      <rPr>
        <sz val="9"/>
        <color rgb="FF333399"/>
        <rFont val="Arial"/>
        <family val="2"/>
        <charset val="238"/>
      </rPr>
      <t>(ADP 031 to 040)</t>
    </r>
  </si>
  <si>
    <r>
      <rPr>
        <b/>
        <sz val="9"/>
        <color rgb="FF333399"/>
        <rFont val="Arial"/>
        <family val="2"/>
        <charset val="238"/>
      </rPr>
      <t xml:space="preserve">IV FINANCIAL EXPENSES </t>
    </r>
    <r>
      <rPr>
        <sz val="9"/>
        <color rgb="FF333399"/>
        <rFont val="Arial"/>
        <family val="2"/>
        <charset val="238"/>
      </rPr>
      <t>(ADP 042 to 048)</t>
    </r>
  </si>
  <si>
    <r>
      <rPr>
        <b/>
        <sz val="9"/>
        <color rgb="FF333399"/>
        <rFont val="Arial"/>
        <family val="2"/>
        <charset val="238"/>
      </rPr>
      <t xml:space="preserve">IX   TOTAL INCOME </t>
    </r>
    <r>
      <rPr>
        <sz val="9"/>
        <color rgb="FF333399"/>
        <rFont val="Arial"/>
        <family val="2"/>
        <charset val="238"/>
      </rPr>
      <t>(ADP 001+030+049 +050)</t>
    </r>
  </si>
  <si>
    <r>
      <rPr>
        <b/>
        <sz val="9"/>
        <color rgb="FF333399"/>
        <rFont val="Arial"/>
        <family val="2"/>
        <charset val="238"/>
      </rPr>
      <t xml:space="preserve">X    TOTAL EXPENDITURE </t>
    </r>
    <r>
      <rPr>
        <sz val="9"/>
        <color rgb="FF333399"/>
        <rFont val="Arial"/>
        <family val="2"/>
        <charset val="238"/>
      </rPr>
      <t>(ADP 007+041+051 + 052)</t>
    </r>
  </si>
  <si>
    <r>
      <rPr>
        <b/>
        <sz val="9"/>
        <color rgb="FF333399"/>
        <rFont val="Arial"/>
        <family val="2"/>
        <charset val="238"/>
      </rPr>
      <t xml:space="preserve">XI   PRE-TAX PROFIT OR LOSS </t>
    </r>
    <r>
      <rPr>
        <sz val="9"/>
        <color rgb="FF333399"/>
        <rFont val="Arial"/>
        <family val="2"/>
        <charset val="238"/>
      </rPr>
      <t>(ADP 053-054)</t>
    </r>
  </si>
  <si>
    <t xml:space="preserve">   2 Pre-tax loss (ADP 054-053)</t>
  </si>
  <si>
    <t xml:space="preserve">   1 Pre-tax profit (ADP 053-054)</t>
  </si>
  <si>
    <t>XIII PROFIT OR LOSS FOR THE PERIOD (ADP 055-059)</t>
  </si>
  <si>
    <t xml:space="preserve">  1 Profit for the period (ADP 055-059)</t>
  </si>
  <si>
    <t xml:space="preserve">  2 Loss for the period  (ADP 059-055)</t>
  </si>
  <si>
    <r>
      <rPr>
        <b/>
        <sz val="9"/>
        <color rgb="FF333399"/>
        <rFont val="Arial"/>
        <family val="2"/>
        <charset val="238"/>
      </rPr>
      <t>XIV PRE-TAX PROFIT OR LOSS OF DISCONTINUED OPERATIONS</t>
    </r>
    <r>
      <rPr>
        <sz val="9"/>
        <color rgb="FF333399"/>
        <rFont val="Arial"/>
        <family val="2"/>
        <charset val="238"/>
      </rPr>
      <t xml:space="preserve"> </t>
    </r>
    <r>
      <rPr>
        <sz val="9"/>
        <color rgb="FF333399"/>
        <rFont val="Arial"/>
        <family val="2"/>
        <charset val="238"/>
      </rPr>
      <t xml:space="preserve"> (ADP 063-064)</t>
    </r>
  </si>
  <si>
    <t xml:space="preserve"> 1 Discontinued operations profit for the period (ADP 062-065)</t>
  </si>
  <si>
    <t xml:space="preserve"> 2 Discontinued operations loss for the period (ADP 065-062)</t>
  </si>
  <si>
    <r>
      <rPr>
        <b/>
        <sz val="9"/>
        <color rgb="FF333399"/>
        <rFont val="Arial"/>
        <family val="2"/>
        <charset val="238"/>
      </rPr>
      <t xml:space="preserve">XVI PRE-TAX PROFIT OR LOSS </t>
    </r>
    <r>
      <rPr>
        <sz val="9"/>
        <color rgb="FF333399"/>
        <rFont val="Arial"/>
        <family val="2"/>
        <charset val="238"/>
      </rPr>
      <t>(ADP 055-+062)</t>
    </r>
  </si>
  <si>
    <t xml:space="preserve"> 1 Pre-tax profit (ADP 068)</t>
  </si>
  <si>
    <t xml:space="preserve"> 2 Pre-tax loss (ADP 068)</t>
  </si>
  <si>
    <r>
      <rPr>
        <b/>
        <sz val="9"/>
        <color rgb="FF333399"/>
        <rFont val="Arial"/>
        <family val="2"/>
        <charset val="238"/>
      </rPr>
      <t xml:space="preserve">XVII INCOME TAX </t>
    </r>
    <r>
      <rPr>
        <sz val="9"/>
        <color rgb="FF333399"/>
        <rFont val="Arial"/>
        <family val="2"/>
        <charset val="238"/>
      </rPr>
      <t>(ADP 058+065)</t>
    </r>
  </si>
  <si>
    <r>
      <t xml:space="preserve">XVIII PROFIT OR LOSS FOR THE PERIOD </t>
    </r>
    <r>
      <rPr>
        <sz val="9"/>
        <color rgb="FF333399"/>
        <rFont val="Arial"/>
        <family val="2"/>
        <charset val="238"/>
      </rPr>
      <t>(ADP 068-071)</t>
    </r>
  </si>
  <si>
    <t xml:space="preserve"> 1 Profit for the period (ADP 068-071)</t>
  </si>
  <si>
    <t xml:space="preserve"> 2 Loss for the period (ADP 071-068)</t>
  </si>
  <si>
    <r>
      <rPr>
        <b/>
        <sz val="9"/>
        <color rgb="FF000080"/>
        <rFont val="Arial"/>
        <family val="2"/>
        <charset val="238"/>
      </rPr>
      <t xml:space="preserve">XIX PROFIT OR LOSS FOR THE PERIOD </t>
    </r>
    <r>
      <rPr>
        <sz val="9"/>
        <color rgb="FF000080"/>
        <rFont val="Arial"/>
        <family val="2"/>
        <charset val="238"/>
      </rPr>
      <t xml:space="preserve"> (ADP 076+077)</t>
    </r>
  </si>
  <si>
    <t xml:space="preserve">II OTHER COMPREHENSIVE INCOME/LOSS BEFORE TAX
       (ADP 80+ 87)  </t>
  </si>
  <si>
    <t>III Items that will not be reclassified to profit or loss (ADP 081 to 085)</t>
  </si>
  <si>
    <t>1 Changes in revaluation reserves of fixed tangible and intangible assets</t>
  </si>
  <si>
    <t>2 Gains or losses from subsequent measurement of equity instruments at fair value through other comprehensive income</t>
  </si>
  <si>
    <t>3 Fair value changes of financial liabilities at fair value through statement of profit or loss, attributable to changes in their credit risk</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</si>
  <si>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</si>
  <si>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</si>
  <si>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</si>
  <si>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</si>
  <si>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</si>
  <si>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2 Gains or losses from subsequent measurement of debt securities at fair value through other comprehensive income</t>
  </si>
  <si>
    <t>3 Profit or loss arising from effective cash flow hedging</t>
  </si>
  <si>
    <t xml:space="preserve">    4 Profit or loss arising from effective hedge of a net investment in a foreign operation</t>
  </si>
  <si>
    <t xml:space="preserve">    5 Share in other comprehensive income/loss of companies linked by virtue of participating interests</t>
  </si>
  <si>
    <t xml:space="preserve">    6 Changes in fair value of the time value of option</t>
  </si>
  <si>
    <t xml:space="preserve">    7 Changes in fair value of forward elements of forward contracts</t>
  </si>
  <si>
    <t xml:space="preserve">    8 Other items that may be reclassified to profit or loss</t>
  </si>
  <si>
    <t xml:space="preserve">    9 Income tax relating to items that may be reclassified to profit or loss</t>
  </si>
  <si>
    <t>V NET OTHER COMPREHENSIVE INCOME OR LOSS (ADP 080+087- 086 - 096)</t>
  </si>
  <si>
    <t>VI COMPREHENSIVE INCOME OR LOSS FOR THE PERIOD (ADP 078+097)</t>
  </si>
  <si>
    <t>VI COMPREHENSIVE INCOME OR LOSS FOR THE PERIOD (ADP 100+101)</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</si>
  <si>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</si>
  <si>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</si>
  <si>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</si>
  <si>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</si>
  <si>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</si>
  <si>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</si>
  <si>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</si>
  <si>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</si>
  <si>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</si>
  <si>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t>A) NET CASH FLOW FROM OPERATING ACTIVITIES (ADP 006 + 013)</t>
  </si>
  <si>
    <t>B) NET CASH FLOW FROM INVESTMENT ACTIVITIES (ADP 021 + 027)</t>
  </si>
  <si>
    <r>
      <t xml:space="preserve">III Total cash receipts from investment activities </t>
    </r>
    <r>
      <rPr>
        <sz val="9"/>
        <rFont val="Arial"/>
        <family val="2"/>
        <charset val="238"/>
      </rPr>
      <t>(ADP 015 to 020)</t>
    </r>
  </si>
  <si>
    <r>
      <t xml:space="preserve">IV Total cash payments from investment activities </t>
    </r>
    <r>
      <rPr>
        <sz val="9"/>
        <rFont val="Arial"/>
        <family val="2"/>
        <charset val="238"/>
      </rPr>
      <t>(ADP 022 to 026)</t>
    </r>
  </si>
  <si>
    <r>
      <t xml:space="preserve">V Total cash receipts from financing activities </t>
    </r>
    <r>
      <rPr>
        <sz val="9"/>
        <rFont val="Arial"/>
        <family val="2"/>
        <charset val="238"/>
      </rPr>
      <t>(ADP 029 to 032)</t>
    </r>
  </si>
  <si>
    <r>
      <t xml:space="preserve">VI Total cash payments from financing activities </t>
    </r>
    <r>
      <rPr>
        <sz val="9"/>
        <rFont val="Arial"/>
        <family val="2"/>
        <charset val="238"/>
      </rPr>
      <t>(ADP 034 to 038)</t>
    </r>
  </si>
  <si>
    <r>
      <rPr>
        <b/>
        <sz val="9"/>
        <color rgb="FF000080"/>
        <rFont val="Arial"/>
        <family val="2"/>
        <charset val="238"/>
      </rPr>
      <t xml:space="preserve">C) NET CASH FLOW FROM FINANCING ACTIVITIES </t>
    </r>
    <r>
      <rPr>
        <sz val="9"/>
        <color rgb="FF000080"/>
        <rFont val="Arial"/>
        <family val="2"/>
        <charset val="238"/>
      </rPr>
      <t>(ADP 033 +039)</t>
    </r>
  </si>
  <si>
    <r>
      <rPr>
        <b/>
        <sz val="9"/>
        <color rgb="FF000080"/>
        <rFont val="Arial"/>
        <family val="2"/>
        <charset val="238"/>
      </rPr>
      <t xml:space="preserve">D) NET INCREASE OR DECREASE IN CASH FLOWS </t>
    </r>
    <r>
      <rPr>
        <sz val="9"/>
        <color rgb="FF000080"/>
        <rFont val="Arial"/>
        <family val="2"/>
        <charset val="238"/>
      </rPr>
      <t>(ADP 014 + 028 + 040 + 041)</t>
    </r>
  </si>
  <si>
    <r>
      <rPr>
        <b/>
        <sz val="9"/>
        <color rgb="FF000080"/>
        <rFont val="Arial"/>
        <family val="2"/>
        <charset val="238"/>
      </rPr>
      <t>F) CASH AND CASH EQUIVALENTS AT THE END OF THE PERIOD (</t>
    </r>
    <r>
      <rPr>
        <sz val="9"/>
        <color rgb="FF000080"/>
        <rFont val="Arial"/>
        <family val="2"/>
        <charset val="238"/>
      </rPr>
      <t>042+043)</t>
    </r>
  </si>
  <si>
    <t>Fair value of financial assets through other comprehensive income (available for sale)</t>
  </si>
  <si>
    <t>Other fair value reserves</t>
  </si>
  <si>
    <t>Exchange rate differences from translation of foreign operations</t>
  </si>
  <si>
    <t>14</t>
  </si>
  <si>
    <t>15</t>
  </si>
  <si>
    <t>16</t>
  </si>
  <si>
    <t>17</t>
  </si>
  <si>
    <t>18 (3 to 6 - 7
 + 8 to 17)</t>
  </si>
  <si>
    <t>20 (18+19)</t>
  </si>
  <si>
    <t>8 Gains or losses from subsequent measurement of financial assets at fair value through other comprehensive income (available for sale)</t>
  </si>
  <si>
    <t>15 Decrease in initial (subscribed) capital (other than arising from the pre-bankruptcy settlement procedure or from the reinvestment of profit)</t>
  </si>
  <si>
    <t>16 Decrease in initial (subscribed) capital arising from the pre-bankruptcy settlement procedure</t>
  </si>
  <si>
    <t>17 Decrease in initial (subscribed) capital arising from the reinvestment of profit</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</si>
  <si>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</si>
  <si>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</si>
  <si>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</si>
  <si>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</si>
  <si>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</si>
  <si>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t>24 Balance on the last day of the previous business year reporting period (ADP 04 to 23)</t>
  </si>
  <si>
    <r>
      <rPr>
        <b/>
        <sz val="8"/>
        <color rgb="FF000080"/>
        <rFont val="Arial"/>
        <family val="2"/>
        <charset val="238"/>
      </rPr>
      <t xml:space="preserve">  II COMPREHENSIVE INCOME OR LOSS FOR THE PREVIOUS PERIOD </t>
    </r>
    <r>
      <rPr>
        <sz val="8"/>
        <color rgb="FF000080"/>
        <rFont val="Arial"/>
        <family val="2"/>
        <charset val="238"/>
      </rPr>
      <t>(ADP 05+25)</t>
    </r>
  </si>
  <si>
    <r>
      <rPr>
        <b/>
        <sz val="8"/>
        <color rgb="FF000080"/>
        <rFont val="Arial"/>
        <family val="2"/>
        <charset val="238"/>
      </rPr>
      <t xml:space="preserve">III TRANSACTIONS WITH OWNERS IN THE PREVIOUS PERIOD RECOGNISED DIRECTLY IN EQUITY  </t>
    </r>
    <r>
      <rPr>
        <sz val="8"/>
        <color rgb="FF000080"/>
        <rFont val="Arial"/>
        <family val="2"/>
        <charset val="238"/>
      </rPr>
      <t>(ADP 15 to 23)</t>
    </r>
  </si>
  <si>
    <r>
      <t xml:space="preserve">4 Balance on the first day of the current business year (restated) </t>
    </r>
    <r>
      <rPr>
        <sz val="8"/>
        <rFont val="Arial"/>
        <family val="2"/>
        <charset val="238"/>
      </rPr>
      <t>(AOP 28 to 30)</t>
    </r>
  </si>
  <si>
    <t>9 Profit or loss arising from effective cash flow hedge</t>
  </si>
  <si>
    <t>18 Redemption of treasury shares/holdings</t>
  </si>
  <si>
    <t>22 Carryforward per annual plane</t>
  </si>
  <si>
    <r>
      <t xml:space="preserve">24 Balance on the last day of the current business year reporting period </t>
    </r>
    <r>
      <rPr>
        <sz val="8"/>
        <rFont val="Arial"/>
        <family val="2"/>
        <charset val="238"/>
      </rPr>
      <t>(ADP 31 to 50)</t>
    </r>
  </si>
  <si>
    <r>
      <rPr>
        <b/>
        <sz val="8"/>
        <color rgb="FF000080"/>
        <rFont val="Arial"/>
        <family val="2"/>
        <charset val="238"/>
      </rPr>
      <t xml:space="preserve">III TRANSACTIONS WITH OWNERS IN THE CURRENT PERIOD RECOGNISED DIRECTLY IN EQUITY  </t>
    </r>
    <r>
      <rPr>
        <sz val="8"/>
        <color rgb="FF000080"/>
        <rFont val="Arial"/>
        <family val="2"/>
        <charset val="238"/>
      </rPr>
      <t xml:space="preserve">  (ADP 42 to 50)</t>
    </r>
  </si>
  <si>
    <t xml:space="preserve">   I OTHER COMPREHENSIVE INCOME FOR THE CURRENT PERIOD, NET OF TAX (ADP 33 to 41)</t>
  </si>
  <si>
    <r>
      <t xml:space="preserve">  II COMPREHENSIVE INCOME OR LOSS FOR THE CURRENT PERIOD </t>
    </r>
    <r>
      <rPr>
        <sz val="8"/>
        <color rgb="FF000080"/>
        <rFont val="Arial"/>
        <family val="2"/>
        <charset val="238"/>
      </rPr>
      <t>(ADP 32 do 52)</t>
    </r>
  </si>
  <si>
    <t xml:space="preserve">    2 Concessions, patents, licences, trademarks, software and other rights</t>
  </si>
  <si>
    <t xml:space="preserve">    1 Research and development </t>
  </si>
  <si>
    <t>HR</t>
  </si>
  <si>
    <t>529900DUWS1DGNEK4C68</t>
  </si>
  <si>
    <t>30577</t>
  </si>
  <si>
    <t>Valamar Riviera d.d.</t>
  </si>
  <si>
    <t>Poreč</t>
  </si>
  <si>
    <t>Stancija Kaligari 1</t>
  </si>
  <si>
    <t>uprava@riviera.hr</t>
  </si>
  <si>
    <t>www.valamar-riviera.com</t>
  </si>
  <si>
    <t>KN</t>
  </si>
  <si>
    <t>RN</t>
  </si>
  <si>
    <t>No</t>
  </si>
  <si>
    <t>Sopta Anka</t>
  </si>
  <si>
    <t>052 408 188</t>
  </si>
  <si>
    <t>anka.sopta@riviera.hr</t>
  </si>
  <si>
    <t>Submitter: Valamar Riviera d.d.</t>
  </si>
  <si>
    <t xml:space="preserve">balance as at 30.09.2021 </t>
  </si>
  <si>
    <t>for the period 01.01.2021 to 30.09.2021</t>
  </si>
  <si>
    <t>Submitter:  Valamar Riviera d.d.</t>
  </si>
  <si>
    <t>for the period 01.01.2021. to 30.09.2021.</t>
  </si>
  <si>
    <t>NOTES TO FINANCIAL STATEMENTS - TFI
(drawn up for quarterly reporting periods)
Name of the issuer:   Valamar Riviera d.d
Personal identification number (OIB):   36201212847
Reporting period: 01.01.2021. do 30.09.2021.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quarterly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t>
  </si>
  <si>
    <t xml:space="preserve">Notes to financial statements for the three month period together with detailed information on financial performance and events relevant to understanding changes in financial statements are available in PDF document „Business results 1/1/2021 – 30/9/2021“ which has been simultaneously published with this document on HANFA (Croatian Financial Services Supervisory Agency), Zagreb Stock Exchange and Issuers web pages.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</si>
</sst>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sz val="9"/>
      <color indexed="18"/>
      <name val="Arial"/>
      <family val="2"/>
      <charset val="238"/>
    </font>
    <font>
      <b/>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b/>
      <sz val="7"/>
      <name val="Arial"/>
      <family val="2"/>
      <charset val="238"/>
    </font>
    <font>
      <b/>
      <sz val="9"/>
      <color rgb="FF000080"/>
      <name val="Arial"/>
      <family val="2"/>
      <charset val="238"/>
    </font>
    <font>
      <b/>
      <sz val="9"/>
      <color rgb="FF333399"/>
      <name val="Arial"/>
      <family val="2"/>
      <charset val="238"/>
    </font>
    <font>
      <sz val="9"/>
      <color rgb="FF333399"/>
      <name val="Arial"/>
      <family val="2"/>
      <charset val="238"/>
    </font>
    <font>
      <sz val="9"/>
      <color rgb="FF000080"/>
      <name val="Arial"/>
      <family val="2"/>
      <charset val="238"/>
    </font>
    <font>
      <b/>
      <sz val="8"/>
      <color rgb="FFFFFFFF"/>
      <name val="Arial"/>
      <family val="2"/>
      <charset val="238"/>
    </font>
    <font>
      <b/>
      <sz val="7"/>
      <color rgb="FFFFFFFF"/>
      <name val="Arial"/>
      <family val="2"/>
      <charset val="238"/>
    </font>
    <font>
      <b/>
      <sz val="8"/>
      <color rgb="FF000080"/>
      <name val="Arial"/>
      <family val="2"/>
      <charset val="238"/>
    </font>
    <font>
      <sz val="8"/>
      <color rgb="FF000080"/>
      <name val="Arial"/>
      <family val="2"/>
      <charset val="238"/>
    </font>
    <font>
      <sz val="11"/>
      <color theme="0"/>
      <name val="Calibri"/>
      <family val="2"/>
      <charset val="238"/>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53">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22"/>
      </top>
      <bottom style="thin">
        <color indexed="64"/>
      </bottom>
      <diagonal/>
    </border>
    <border>
      <left/>
      <right/>
      <top style="thin">
        <color indexed="22"/>
      </top>
      <bottom style="thin">
        <color indexed="64"/>
      </bottom>
      <diagonal/>
    </border>
    <border>
      <left/>
      <right style="thin">
        <color indexed="64"/>
      </right>
      <top style="thin">
        <color indexed="22"/>
      </top>
      <bottom style="thin">
        <color indexed="64"/>
      </bottom>
      <diagonal/>
    </border>
    <border>
      <left style="thin">
        <color indexed="64"/>
      </left>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top/>
      <bottom style="thin">
        <color indexed="22"/>
      </bottom>
      <diagonal/>
    </border>
    <border>
      <left/>
      <right/>
      <top/>
      <bottom style="thin">
        <color indexed="22"/>
      </bottom>
      <diagonal/>
    </border>
    <border>
      <left/>
      <right style="thin">
        <color indexed="64"/>
      </right>
      <top/>
      <bottom style="thin">
        <color indexed="22"/>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bottom style="thin">
        <color indexed="64"/>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xf numFmtId="0" fontId="2" fillId="0" borderId="0"/>
  </cellStyleXfs>
  <cellXfs count="32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6" fillId="0" borderId="38" xfId="0" applyNumberFormat="1" applyFont="1" applyFill="1" applyBorder="1" applyAlignment="1" applyProtection="1">
      <alignment horizontal="center" vertical="center"/>
    </xf>
    <xf numFmtId="165" fontId="16" fillId="9" borderId="38" xfId="0" applyNumberFormat="1" applyFont="1" applyFill="1" applyBorder="1" applyAlignment="1" applyProtection="1">
      <alignment horizontal="center" vertical="center"/>
    </xf>
    <xf numFmtId="165" fontId="16" fillId="9" borderId="39"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41" xfId="0" applyFont="1" applyFill="1" applyBorder="1" applyAlignment="1" applyProtection="1">
      <alignment horizontal="center" vertical="center" wrapText="1"/>
    </xf>
    <xf numFmtId="0" fontId="16" fillId="3" borderId="41" xfId="0" applyFont="1" applyFill="1" applyBorder="1" applyAlignment="1" applyProtection="1">
      <alignment horizontal="center" vertical="center"/>
    </xf>
    <xf numFmtId="3" fontId="16" fillId="3" borderId="41" xfId="0" applyNumberFormat="1" applyFont="1" applyFill="1" applyBorder="1" applyAlignment="1" applyProtection="1">
      <alignment horizontal="center" vertical="center" wrapText="1"/>
    </xf>
    <xf numFmtId="164" fontId="4" fillId="0" borderId="41" xfId="0" applyNumberFormat="1" applyFont="1" applyFill="1" applyBorder="1" applyAlignment="1" applyProtection="1">
      <alignment horizontal="center" vertical="center"/>
    </xf>
    <xf numFmtId="164" fontId="4" fillId="9" borderId="41" xfId="0" applyNumberFormat="1" applyFont="1" applyFill="1" applyBorder="1" applyAlignment="1" applyProtection="1">
      <alignment horizontal="center" vertical="center"/>
    </xf>
    <xf numFmtId="0" fontId="11" fillId="0" borderId="0" xfId="3" applyProtection="1"/>
    <xf numFmtId="0" fontId="16" fillId="3" borderId="41" xfId="3" applyFont="1" applyFill="1" applyBorder="1" applyAlignment="1" applyProtection="1">
      <alignment horizontal="center" vertical="center"/>
    </xf>
    <xf numFmtId="3" fontId="16" fillId="3" borderId="41" xfId="3" applyNumberFormat="1" applyFont="1" applyFill="1" applyBorder="1" applyAlignment="1" applyProtection="1">
      <alignment horizontal="center" vertical="center" wrapText="1"/>
    </xf>
    <xf numFmtId="0" fontId="11" fillId="0" borderId="0" xfId="3" applyAlignment="1" applyProtection="1">
      <alignment wrapText="1"/>
    </xf>
    <xf numFmtId="0" fontId="4" fillId="3" borderId="15" xfId="3"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wrapText="1"/>
    </xf>
    <xf numFmtId="164" fontId="4" fillId="0" borderId="27"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3" xfId="0" applyNumberFormat="1" applyFont="1" applyFill="1" applyBorder="1" applyAlignment="1" applyProtection="1">
      <alignment horizontal="center" vertical="center" wrapText="1"/>
    </xf>
    <xf numFmtId="0" fontId="16" fillId="3" borderId="14" xfId="3" applyFont="1" applyFill="1" applyBorder="1" applyAlignment="1" applyProtection="1">
      <alignment horizontal="center" vertical="center"/>
    </xf>
    <xf numFmtId="164" fontId="4" fillId="0" borderId="27" xfId="0" applyNumberFormat="1" applyFont="1" applyFill="1" applyBorder="1" applyAlignment="1" applyProtection="1">
      <alignment horizontal="center" vertical="center"/>
    </xf>
    <xf numFmtId="164" fontId="4" fillId="0" borderId="12" xfId="0" applyNumberFormat="1" applyFont="1" applyFill="1" applyBorder="1" applyAlignment="1" applyProtection="1">
      <alignment horizontal="center" vertical="center"/>
    </xf>
    <xf numFmtId="164" fontId="4" fillId="10" borderId="12" xfId="0" applyNumberFormat="1" applyFont="1" applyFill="1" applyBorder="1" applyAlignment="1" applyProtection="1">
      <alignment horizontal="center" vertical="center"/>
    </xf>
    <xf numFmtId="164" fontId="4" fillId="10" borderId="13" xfId="0" applyNumberFormat="1" applyFont="1" applyFill="1" applyBorder="1" applyAlignment="1" applyProtection="1">
      <alignment horizontal="center" vertical="center"/>
    </xf>
    <xf numFmtId="3" fontId="5" fillId="0" borderId="41" xfId="0" applyNumberFormat="1" applyFont="1" applyFill="1" applyBorder="1" applyAlignment="1" applyProtection="1">
      <alignment horizontal="right" vertical="center" shrinkToFit="1"/>
      <protection locked="0"/>
    </xf>
    <xf numFmtId="3" fontId="21" fillId="9" borderId="41"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5" fillId="0" borderId="41" xfId="0" applyNumberFormat="1" applyFont="1" applyFill="1" applyBorder="1" applyAlignment="1" applyProtection="1">
      <alignment horizontal="right" vertical="center" shrinkToFit="1"/>
      <protection locked="0"/>
    </xf>
    <xf numFmtId="3" fontId="5" fillId="0" borderId="41" xfId="0" applyNumberFormat="1" applyFont="1" applyFill="1" applyBorder="1" applyAlignment="1" applyProtection="1">
      <alignment vertical="center"/>
      <protection locked="0"/>
    </xf>
    <xf numFmtId="3" fontId="16" fillId="3" borderId="15" xfId="3" applyNumberFormat="1" applyFont="1" applyFill="1" applyBorder="1" applyAlignment="1" applyProtection="1">
      <alignment horizontal="center" vertical="center" wrapText="1"/>
    </xf>
    <xf numFmtId="3" fontId="16" fillId="3" borderId="14" xfId="3" applyNumberFormat="1" applyFont="1" applyFill="1" applyBorder="1" applyAlignment="1" applyProtection="1">
      <alignment horizontal="center" vertical="center" wrapText="1"/>
    </xf>
    <xf numFmtId="3" fontId="15" fillId="10" borderId="12" xfId="0" applyNumberFormat="1" applyFont="1" applyFill="1" applyBorder="1" applyAlignment="1" applyProtection="1">
      <alignment horizontal="right" vertical="center" wrapText="1"/>
    </xf>
    <xf numFmtId="3" fontId="15" fillId="10" borderId="13" xfId="0" applyNumberFormat="1" applyFont="1" applyFill="1" applyBorder="1" applyAlignment="1" applyProtection="1">
      <alignment horizontal="right" vertical="center" wrapText="1"/>
    </xf>
    <xf numFmtId="3" fontId="5" fillId="0" borderId="27" xfId="0" applyNumberFormat="1" applyFont="1" applyFill="1" applyBorder="1" applyAlignment="1" applyProtection="1">
      <alignment vertical="center" wrapText="1"/>
      <protection locked="0"/>
    </xf>
    <xf numFmtId="3" fontId="15" fillId="10" borderId="12" xfId="0" applyNumberFormat="1" applyFont="1" applyFill="1" applyBorder="1" applyAlignment="1" applyProtection="1">
      <alignment vertical="center" wrapText="1"/>
    </xf>
    <xf numFmtId="3" fontId="15" fillId="10" borderId="13" xfId="0" applyNumberFormat="1" applyFont="1" applyFill="1" applyBorder="1" applyAlignment="1" applyProtection="1">
      <alignment vertical="center" wrapText="1"/>
    </xf>
    <xf numFmtId="3" fontId="11" fillId="0" borderId="0" xfId="3" applyNumberFormat="1" applyAlignment="1" applyProtection="1">
      <alignment wrapText="1"/>
    </xf>
    <xf numFmtId="3" fontId="5" fillId="0" borderId="27" xfId="0" applyNumberFormat="1" applyFont="1" applyFill="1" applyBorder="1" applyAlignment="1" applyProtection="1">
      <alignment vertical="center"/>
      <protection locked="0"/>
    </xf>
    <xf numFmtId="3" fontId="5" fillId="0" borderId="12" xfId="0" applyNumberFormat="1" applyFont="1" applyFill="1" applyBorder="1" applyAlignment="1" applyProtection="1">
      <alignment vertical="center"/>
      <protection locked="0"/>
    </xf>
    <xf numFmtId="3" fontId="15" fillId="10" borderId="12" xfId="0" applyNumberFormat="1" applyFont="1" applyFill="1" applyBorder="1" applyAlignment="1" applyProtection="1">
      <alignment vertical="center"/>
    </xf>
    <xf numFmtId="3" fontId="15" fillId="10" borderId="13"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35"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3" fillId="0" borderId="38" xfId="0" applyNumberFormat="1" applyFont="1" applyFill="1" applyBorder="1" applyAlignment="1" applyProtection="1">
      <alignment vertical="center" shrinkToFit="1"/>
      <protection locked="0"/>
    </xf>
    <xf numFmtId="3" fontId="20" fillId="9" borderId="38" xfId="0" applyNumberFormat="1" applyFont="1" applyFill="1" applyBorder="1" applyAlignment="1" applyProtection="1">
      <alignment vertical="center" shrinkToFit="1"/>
    </xf>
    <xf numFmtId="3" fontId="3" fillId="8" borderId="38" xfId="0" applyNumberFormat="1" applyFont="1" applyFill="1" applyBorder="1" applyAlignment="1" applyProtection="1">
      <alignment vertical="center" shrinkToFit="1"/>
    </xf>
    <xf numFmtId="3" fontId="20" fillId="9" borderId="39" xfId="0" applyNumberFormat="1" applyFont="1" applyFill="1" applyBorder="1" applyAlignment="1" applyProtection="1">
      <alignment vertical="center" shrinkToFit="1"/>
    </xf>
    <xf numFmtId="0" fontId="23" fillId="11" borderId="1" xfId="4" applyFont="1" applyFill="1" applyBorder="1"/>
    <xf numFmtId="0" fontId="1" fillId="11" borderId="26" xfId="4" applyFill="1" applyBorder="1"/>
    <xf numFmtId="0" fontId="1" fillId="0" borderId="0" xfId="4"/>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45" xfId="4" applyFont="1" applyFill="1" applyBorder="1" applyAlignment="1">
      <alignment vertical="center"/>
    </xf>
    <xf numFmtId="0" fontId="28" fillId="0" borderId="0" xfId="4" applyFont="1" applyFill="1"/>
    <xf numFmtId="0" fontId="4" fillId="11" borderId="42"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43"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4" borderId="0" xfId="4" applyNumberFormat="1" applyFont="1" applyFill="1" applyBorder="1" applyAlignment="1" applyProtection="1">
      <alignment horizontal="center" vertical="center"/>
      <protection locked="0"/>
    </xf>
    <xf numFmtId="0" fontId="1" fillId="11" borderId="43" xfId="4" applyFill="1" applyBorder="1"/>
    <xf numFmtId="0" fontId="26" fillId="11" borderId="42" xfId="4" applyFont="1" applyFill="1" applyBorder="1" applyAlignment="1">
      <alignment wrapText="1"/>
    </xf>
    <xf numFmtId="0" fontId="26" fillId="11" borderId="43" xfId="4" applyFont="1" applyFill="1" applyBorder="1" applyAlignment="1">
      <alignment wrapText="1"/>
    </xf>
    <xf numFmtId="0" fontId="26" fillId="11" borderId="42" xfId="4" applyFont="1" applyFill="1" applyBorder="1"/>
    <xf numFmtId="0" fontId="26" fillId="11" borderId="0" xfId="4" applyFont="1" applyFill="1" applyBorder="1"/>
    <xf numFmtId="0" fontId="26" fillId="11" borderId="0" xfId="4" applyFont="1" applyFill="1" applyBorder="1" applyAlignment="1">
      <alignment wrapText="1"/>
    </xf>
    <xf numFmtId="0" fontId="26" fillId="11" borderId="43" xfId="4" applyFont="1" applyFill="1" applyBorder="1"/>
    <xf numFmtId="0" fontId="5" fillId="11" borderId="0" xfId="4" applyFont="1" applyFill="1" applyBorder="1" applyAlignment="1">
      <alignment horizontal="right" vertical="center" wrapText="1"/>
    </xf>
    <xf numFmtId="0" fontId="27" fillId="11" borderId="43" xfId="4" applyFont="1" applyFill="1" applyBorder="1" applyAlignment="1">
      <alignment vertical="center"/>
    </xf>
    <xf numFmtId="0" fontId="5" fillId="11" borderId="42" xfId="4" applyFont="1" applyFill="1" applyBorder="1" applyAlignment="1">
      <alignment horizontal="right" vertical="center" wrapText="1"/>
    </xf>
    <xf numFmtId="0" fontId="27" fillId="11" borderId="0" xfId="4" applyFont="1" applyFill="1" applyBorder="1" applyAlignment="1">
      <alignment vertical="center"/>
    </xf>
    <xf numFmtId="0" fontId="26" fillId="11" borderId="0" xfId="4" applyFont="1" applyFill="1" applyBorder="1" applyAlignment="1">
      <alignment vertical="top"/>
    </xf>
    <xf numFmtId="0" fontId="4" fillId="12" borderId="46"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6" fillId="11" borderId="0" xfId="4" applyFont="1" applyFill="1" applyBorder="1" applyAlignment="1">
      <alignment vertical="center"/>
    </xf>
    <xf numFmtId="0" fontId="26" fillId="11" borderId="43" xfId="4" applyFont="1" applyFill="1" applyBorder="1" applyAlignment="1">
      <alignment vertical="center"/>
    </xf>
    <xf numFmtId="0" fontId="26" fillId="11" borderId="0" xfId="4" applyFont="1" applyFill="1" applyBorder="1" applyAlignment="1"/>
    <xf numFmtId="0" fontId="29" fillId="11" borderId="0" xfId="4" applyFont="1" applyFill="1" applyBorder="1" applyAlignment="1">
      <alignment vertical="center"/>
    </xf>
    <xf numFmtId="0" fontId="29" fillId="11" borderId="43" xfId="4" applyFont="1" applyFill="1" applyBorder="1" applyAlignment="1">
      <alignment vertical="center"/>
    </xf>
    <xf numFmtId="0" fontId="4" fillId="11" borderId="0" xfId="4" applyFont="1" applyFill="1" applyBorder="1" applyAlignment="1">
      <alignment horizontal="center" vertical="center"/>
    </xf>
    <xf numFmtId="0" fontId="5" fillId="11" borderId="43" xfId="4" applyFont="1" applyFill="1" applyBorder="1" applyAlignment="1">
      <alignment horizontal="center" vertical="center"/>
    </xf>
    <xf numFmtId="0" fontId="4" fillId="12" borderId="44" xfId="4" applyFont="1" applyFill="1" applyBorder="1" applyAlignment="1" applyProtection="1">
      <alignment horizontal="center" vertical="center"/>
      <protection locked="0"/>
    </xf>
    <xf numFmtId="0" fontId="26" fillId="11" borderId="0" xfId="4" applyFont="1" applyFill="1" applyBorder="1" applyAlignment="1">
      <alignment vertical="top" wrapText="1"/>
    </xf>
    <xf numFmtId="0" fontId="26" fillId="11" borderId="42" xfId="4" applyFont="1" applyFill="1" applyBorder="1" applyAlignment="1">
      <alignment vertical="top"/>
    </xf>
    <xf numFmtId="0" fontId="29" fillId="11" borderId="43" xfId="4" applyFont="1" applyFill="1" applyBorder="1"/>
    <xf numFmtId="0" fontId="1" fillId="11" borderId="3" xfId="4" applyFill="1" applyBorder="1"/>
    <xf numFmtId="0" fontId="1" fillId="11" borderId="2" xfId="4" applyFill="1" applyBorder="1"/>
    <xf numFmtId="0" fontId="1" fillId="11" borderId="44" xfId="4" applyFill="1" applyBorder="1"/>
    <xf numFmtId="49" fontId="4" fillId="12" borderId="46" xfId="4" applyNumberFormat="1" applyFont="1" applyFill="1" applyBorder="1" applyAlignment="1" applyProtection="1">
      <alignment horizontal="center" vertical="center"/>
      <protection locked="0"/>
    </xf>
    <xf numFmtId="164" fontId="4" fillId="11" borderId="41" xfId="0" applyNumberFormat="1" applyFont="1" applyFill="1" applyBorder="1" applyAlignment="1" applyProtection="1">
      <alignment horizontal="center" vertical="center"/>
    </xf>
    <xf numFmtId="3" fontId="5" fillId="11" borderId="41" xfId="0" applyNumberFormat="1" applyFont="1" applyFill="1" applyBorder="1" applyAlignment="1" applyProtection="1">
      <alignment horizontal="right" vertical="center" shrinkToFit="1"/>
      <protection locked="0"/>
    </xf>
    <xf numFmtId="0" fontId="39" fillId="0" borderId="0" xfId="4" applyFont="1"/>
    <xf numFmtId="0" fontId="39" fillId="0" borderId="0" xfId="4" applyFont="1" applyFill="1"/>
    <xf numFmtId="3" fontId="11" fillId="0" borderId="0" xfId="3" applyNumberFormat="1" applyProtection="1">
      <protection locked="0"/>
    </xf>
    <xf numFmtId="3" fontId="15" fillId="9" borderId="41" xfId="0" applyNumberFormat="1" applyFont="1" applyFill="1" applyBorder="1" applyAlignment="1" applyProtection="1">
      <alignment horizontal="right" vertical="center" shrinkToFit="1"/>
    </xf>
    <xf numFmtId="3" fontId="15" fillId="9" borderId="41" xfId="0" applyNumberFormat="1" applyFont="1" applyFill="1" applyBorder="1" applyAlignment="1" applyProtection="1">
      <alignment vertical="center"/>
    </xf>
    <xf numFmtId="3" fontId="5" fillId="9" borderId="41" xfId="0" applyNumberFormat="1" applyFont="1" applyFill="1" applyBorder="1" applyAlignment="1" applyProtection="1">
      <alignment vertical="center"/>
      <protection locked="0"/>
    </xf>
    <xf numFmtId="164" fontId="4" fillId="9" borderId="12" xfId="0" applyNumberFormat="1" applyFont="1" applyFill="1" applyBorder="1" applyAlignment="1" applyProtection="1">
      <alignment horizontal="center" vertical="center"/>
    </xf>
    <xf numFmtId="3" fontId="5" fillId="9" borderId="12" xfId="0" applyNumberFormat="1" applyFont="1" applyFill="1" applyBorder="1" applyAlignment="1" applyProtection="1">
      <alignment vertical="center"/>
      <protection locked="0"/>
    </xf>
    <xf numFmtId="3" fontId="35" fillId="3" borderId="35"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wrapText="1"/>
    </xf>
    <xf numFmtId="3" fontId="9" fillId="3" borderId="41" xfId="0" applyNumberFormat="1" applyFont="1" applyFill="1" applyBorder="1" applyAlignment="1" applyProtection="1">
      <alignment horizontal="center" vertical="center"/>
    </xf>
    <xf numFmtId="3" fontId="20" fillId="9" borderId="48" xfId="0" applyNumberFormat="1" applyFont="1" applyFill="1" applyBorder="1" applyAlignment="1" applyProtection="1">
      <alignment vertical="center" shrinkToFit="1"/>
    </xf>
    <xf numFmtId="1" fontId="4" fillId="12" borderId="51" xfId="4" applyNumberFormat="1" applyFont="1" applyFill="1" applyBorder="1" applyAlignment="1" applyProtection="1">
      <alignment horizontal="center" vertical="center"/>
      <protection locked="0"/>
    </xf>
    <xf numFmtId="3" fontId="5" fillId="0" borderId="41" xfId="5" applyNumberFormat="1" applyFont="1" applyFill="1" applyBorder="1" applyAlignment="1" applyProtection="1">
      <alignment horizontal="right" vertical="center" shrinkToFit="1"/>
      <protection locked="0"/>
    </xf>
    <xf numFmtId="3" fontId="5" fillId="0" borderId="41" xfId="6" applyNumberFormat="1" applyFont="1" applyFill="1" applyBorder="1" applyAlignment="1" applyProtection="1">
      <alignment horizontal="right" vertical="center" shrinkToFit="1"/>
      <protection locked="0"/>
    </xf>
    <xf numFmtId="3" fontId="5" fillId="0" borderId="41" xfId="7" applyNumberFormat="1" applyFont="1" applyFill="1" applyBorder="1" applyAlignment="1" applyProtection="1">
      <alignment horizontal="right" vertical="center" shrinkToFit="1"/>
      <protection locked="0"/>
    </xf>
    <xf numFmtId="3" fontId="5" fillId="0" borderId="12" xfId="0" applyNumberFormat="1" applyFont="1" applyFill="1" applyBorder="1" applyAlignment="1" applyProtection="1">
      <alignment horizontal="right" vertical="center" shrinkToFit="1"/>
      <protection locked="0"/>
    </xf>
    <xf numFmtId="3" fontId="15" fillId="10" borderId="41" xfId="0" applyNumberFormat="1" applyFont="1" applyFill="1" applyBorder="1" applyAlignment="1" applyProtection="1">
      <alignment horizontal="right" vertical="center" shrinkToFit="1"/>
      <protection locked="0"/>
    </xf>
    <xf numFmtId="3" fontId="5" fillId="0" borderId="41" xfId="7" applyNumberFormat="1" applyFont="1" applyFill="1" applyBorder="1" applyAlignment="1" applyProtection="1">
      <alignment vertical="center"/>
      <protection locked="0"/>
    </xf>
    <xf numFmtId="0" fontId="22" fillId="11" borderId="25" xfId="4" applyFont="1" applyFill="1" applyBorder="1" applyAlignment="1">
      <alignment vertical="center"/>
    </xf>
    <xf numFmtId="0" fontId="22" fillId="11" borderId="1" xfId="4" applyFont="1" applyFill="1" applyBorder="1" applyAlignment="1">
      <alignment vertical="center"/>
    </xf>
    <xf numFmtId="0" fontId="25" fillId="11" borderId="42" xfId="4" applyFont="1" applyFill="1" applyBorder="1" applyAlignment="1">
      <alignment horizontal="center" vertical="center"/>
    </xf>
    <xf numFmtId="0" fontId="25" fillId="11" borderId="0" xfId="4" applyFont="1" applyFill="1" applyBorder="1" applyAlignment="1">
      <alignment horizontal="center" vertical="center"/>
    </xf>
    <xf numFmtId="0" fontId="25" fillId="11" borderId="43" xfId="4" applyFont="1" applyFill="1" applyBorder="1" applyAlignment="1">
      <alignment horizontal="center" vertical="center"/>
    </xf>
    <xf numFmtId="0" fontId="4" fillId="11" borderId="42" xfId="4" applyFont="1" applyFill="1" applyBorder="1" applyAlignment="1">
      <alignment vertical="center" wrapText="1"/>
    </xf>
    <xf numFmtId="0" fontId="4" fillId="11" borderId="0" xfId="4" applyFont="1" applyFill="1" applyBorder="1" applyAlignment="1">
      <alignment vertical="center" wrapText="1"/>
    </xf>
    <xf numFmtId="14" fontId="4" fillId="12" borderId="49" xfId="4" applyNumberFormat="1" applyFont="1" applyFill="1" applyBorder="1" applyAlignment="1" applyProtection="1">
      <alignment horizontal="center" vertical="center"/>
      <protection locked="0"/>
    </xf>
    <xf numFmtId="14" fontId="4" fillId="12" borderId="50" xfId="4" applyNumberFormat="1" applyFont="1" applyFill="1" applyBorder="1" applyAlignment="1" applyProtection="1">
      <alignment horizontal="center" vertical="center"/>
      <protection locked="0"/>
    </xf>
    <xf numFmtId="0" fontId="4" fillId="0" borderId="42"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43" xfId="4" applyFont="1" applyFill="1" applyBorder="1" applyAlignment="1">
      <alignment horizontal="center" vertical="center" wrapText="1"/>
    </xf>
    <xf numFmtId="0" fontId="5" fillId="11" borderId="42" xfId="4" applyFont="1" applyFill="1" applyBorder="1" applyAlignment="1">
      <alignment horizontal="right" vertical="center" wrapText="1"/>
    </xf>
    <xf numFmtId="0" fontId="5" fillId="11" borderId="43" xfId="4" applyFont="1" applyFill="1" applyBorder="1" applyAlignment="1">
      <alignment horizontal="right" vertical="center" wrapText="1"/>
    </xf>
    <xf numFmtId="0" fontId="4" fillId="12" borderId="49" xfId="0" applyFont="1" applyFill="1" applyBorder="1" applyAlignment="1" applyProtection="1">
      <alignment horizontal="center" vertical="center"/>
      <protection locked="0"/>
    </xf>
    <xf numFmtId="0" fontId="4" fillId="12" borderId="50" xfId="0" applyFont="1" applyFill="1" applyBorder="1" applyAlignment="1" applyProtection="1">
      <alignment horizontal="center" vertical="center"/>
      <protection locked="0"/>
    </xf>
    <xf numFmtId="0" fontId="26" fillId="11" borderId="42" xfId="4" applyFont="1" applyFill="1" applyBorder="1" applyAlignment="1">
      <alignment wrapText="1"/>
    </xf>
    <xf numFmtId="0" fontId="26" fillId="11" borderId="0" xfId="4" applyFont="1" applyFill="1" applyBorder="1" applyAlignment="1">
      <alignment wrapText="1"/>
    </xf>
    <xf numFmtId="0" fontId="26" fillId="11" borderId="0" xfId="4" applyFont="1" applyFill="1" applyBorder="1"/>
    <xf numFmtId="0" fontId="24" fillId="11" borderId="42" xfId="4" applyFont="1" applyFill="1" applyBorder="1" applyAlignment="1">
      <alignment horizontal="center" vertical="center" wrapText="1"/>
    </xf>
    <xf numFmtId="0" fontId="24" fillId="11" borderId="0" xfId="4" applyFont="1" applyFill="1" applyBorder="1" applyAlignment="1">
      <alignment horizontal="center" vertical="center" wrapText="1"/>
    </xf>
    <xf numFmtId="0" fontId="5" fillId="11" borderId="42" xfId="4" applyFont="1" applyFill="1" applyBorder="1" applyAlignment="1">
      <alignment horizontal="right" vertical="center"/>
    </xf>
    <xf numFmtId="0" fontId="5" fillId="11" borderId="43" xfId="4" applyFont="1" applyFill="1" applyBorder="1" applyAlignment="1">
      <alignment horizontal="right" vertical="center"/>
    </xf>
    <xf numFmtId="0" fontId="5" fillId="11" borderId="0" xfId="4" applyFont="1" applyFill="1" applyBorder="1" applyAlignment="1">
      <alignment horizontal="right" vertical="center" wrapText="1"/>
    </xf>
    <xf numFmtId="49" fontId="4" fillId="12" borderId="49" xfId="0" applyNumberFormat="1" applyFont="1" applyFill="1" applyBorder="1" applyAlignment="1" applyProtection="1">
      <alignment horizontal="center" vertical="center"/>
      <protection locked="0"/>
    </xf>
    <xf numFmtId="49" fontId="4" fillId="12" borderId="50" xfId="0" applyNumberFormat="1" applyFont="1" applyFill="1" applyBorder="1" applyAlignment="1" applyProtection="1">
      <alignment horizontal="center" vertical="center"/>
      <protection locked="0"/>
    </xf>
    <xf numFmtId="0" fontId="26" fillId="11" borderId="42" xfId="4" applyFont="1" applyFill="1" applyBorder="1" applyAlignment="1">
      <alignment vertical="center" wrapText="1"/>
    </xf>
    <xf numFmtId="0" fontId="26" fillId="11" borderId="0" xfId="4" applyFont="1" applyFill="1" applyBorder="1" applyAlignment="1">
      <alignment vertical="center" wrapText="1"/>
    </xf>
    <xf numFmtId="0" fontId="5" fillId="11" borderId="0" xfId="4" applyFont="1" applyFill="1" applyBorder="1" applyAlignment="1">
      <alignment horizontal="right" vertical="center"/>
    </xf>
    <xf numFmtId="0" fontId="4" fillId="12" borderId="49" xfId="0" applyFont="1" applyFill="1" applyBorder="1" applyAlignment="1" applyProtection="1">
      <alignment vertical="center"/>
      <protection locked="0"/>
    </xf>
    <xf numFmtId="0" fontId="4" fillId="12" borderId="52" xfId="0" applyFont="1" applyFill="1" applyBorder="1" applyAlignment="1" applyProtection="1">
      <alignment vertical="center"/>
      <protection locked="0"/>
    </xf>
    <xf numFmtId="0" fontId="4" fillId="12" borderId="50" xfId="0" applyFont="1" applyFill="1" applyBorder="1" applyAlignment="1" applyProtection="1">
      <alignment vertical="center"/>
      <protection locked="0"/>
    </xf>
    <xf numFmtId="0" fontId="27" fillId="11" borderId="42" xfId="4" applyFont="1" applyFill="1" applyBorder="1" applyAlignment="1">
      <alignment vertical="center"/>
    </xf>
    <xf numFmtId="0" fontId="27" fillId="11" borderId="0" xfId="4" applyFont="1" applyFill="1" applyBorder="1" applyAlignment="1">
      <alignment vertical="center"/>
    </xf>
    <xf numFmtId="0" fontId="5" fillId="11" borderId="0" xfId="4" applyFont="1" applyFill="1" applyBorder="1" applyAlignment="1">
      <alignment vertical="center"/>
    </xf>
    <xf numFmtId="0" fontId="26" fillId="12" borderId="49" xfId="0" applyFont="1" applyFill="1" applyBorder="1" applyProtection="1">
      <protection locked="0"/>
    </xf>
    <xf numFmtId="0" fontId="26" fillId="12" borderId="52" xfId="0" applyFont="1" applyFill="1" applyBorder="1" applyProtection="1">
      <protection locked="0"/>
    </xf>
    <xf numFmtId="0" fontId="26" fillId="12" borderId="50" xfId="0" applyFont="1" applyFill="1" applyBorder="1" applyProtection="1">
      <protection locked="0"/>
    </xf>
    <xf numFmtId="0" fontId="5" fillId="11" borderId="42" xfId="4" applyFont="1" applyFill="1" applyBorder="1" applyAlignment="1">
      <alignment horizontal="center" vertical="center"/>
    </xf>
    <xf numFmtId="0" fontId="5" fillId="11" borderId="0" xfId="4" applyFont="1" applyFill="1" applyBorder="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44" xfId="4" applyFont="1" applyFill="1" applyBorder="1" applyAlignment="1" applyProtection="1">
      <alignment horizontal="right" vertical="center"/>
      <protection locked="0"/>
    </xf>
    <xf numFmtId="0" fontId="26" fillId="11" borderId="0" xfId="4" applyFont="1" applyFill="1" applyBorder="1" applyAlignment="1">
      <alignment vertical="top" wrapText="1"/>
    </xf>
    <xf numFmtId="0" fontId="26" fillId="11" borderId="0" xfId="4" applyFont="1" applyFill="1" applyBorder="1" applyAlignment="1">
      <alignment vertical="top"/>
    </xf>
    <xf numFmtId="0" fontId="26" fillId="11" borderId="0" xfId="4" applyFont="1" applyFill="1" applyBorder="1" applyProtection="1">
      <protection locked="0"/>
    </xf>
    <xf numFmtId="0" fontId="5" fillId="11" borderId="43"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44" xfId="4" applyFont="1" applyFill="1" applyBorder="1" applyAlignment="1" applyProtection="1">
      <alignment horizontal="center" vertical="center"/>
      <protection locked="0"/>
    </xf>
    <xf numFmtId="0" fontId="5" fillId="11" borderId="42"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44" xfId="4" applyFont="1" applyFill="1" applyBorder="1" applyAlignment="1" applyProtection="1">
      <alignment vertical="center"/>
      <protection locked="0"/>
    </xf>
    <xf numFmtId="0" fontId="5" fillId="11" borderId="0" xfId="4" applyFont="1" applyFill="1" applyBorder="1" applyAlignment="1">
      <alignment vertical="top"/>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44"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6" fillId="12" borderId="49" xfId="0" applyFont="1" applyFill="1" applyBorder="1" applyAlignment="1" applyProtection="1">
      <alignment vertical="center"/>
      <protection locked="0"/>
    </xf>
    <xf numFmtId="0" fontId="26" fillId="12" borderId="52" xfId="0" applyFont="1" applyFill="1" applyBorder="1" applyAlignment="1" applyProtection="1">
      <alignment vertical="center"/>
      <protection locked="0"/>
    </xf>
    <xf numFmtId="0" fontId="26" fillId="12" borderId="50" xfId="0" applyFont="1" applyFill="1" applyBorder="1" applyAlignment="1" applyProtection="1">
      <alignment vertical="center"/>
      <protection locked="0"/>
    </xf>
    <xf numFmtId="0" fontId="5" fillId="0" borderId="41" xfId="0" applyFont="1" applyFill="1" applyBorder="1" applyAlignment="1" applyProtection="1">
      <alignment horizontal="left" vertical="center" wrapText="1"/>
    </xf>
    <xf numFmtId="0" fontId="5" fillId="9" borderId="41" xfId="0" applyFont="1" applyFill="1" applyBorder="1" applyAlignment="1" applyProtection="1">
      <alignment horizontal="left" vertical="center" wrapText="1"/>
    </xf>
    <xf numFmtId="0" fontId="4" fillId="9" borderId="41"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6" fillId="3" borderId="41" xfId="0" applyFont="1" applyFill="1" applyBorder="1" applyAlignment="1" applyProtection="1">
      <alignment horizontal="center" vertical="center"/>
    </xf>
    <xf numFmtId="0" fontId="0" fillId="0" borderId="41" xfId="0" applyBorder="1" applyAlignment="1" applyProtection="1">
      <alignment horizontal="center" vertical="center"/>
    </xf>
    <xf numFmtId="0" fontId="4" fillId="3" borderId="41" xfId="0" applyFont="1" applyFill="1" applyBorder="1" applyAlignment="1" applyProtection="1">
      <alignment horizontal="center" vertical="center" wrapText="1"/>
    </xf>
    <xf numFmtId="0" fontId="0" fillId="0" borderId="41" xfId="0" applyBorder="1" applyAlignment="1" applyProtection="1">
      <alignment horizontal="center" vertical="center" wrapText="1"/>
    </xf>
    <xf numFmtId="0" fontId="11" fillId="4" borderId="41" xfId="0" applyFont="1" applyFill="1" applyBorder="1" applyAlignment="1" applyProtection="1">
      <alignment horizontal="left" vertical="center" wrapText="1"/>
    </xf>
    <xf numFmtId="0" fontId="4" fillId="0" borderId="41" xfId="0" applyFont="1" applyFill="1" applyBorder="1" applyAlignment="1" applyProtection="1">
      <alignment horizontal="left" vertical="center" wrapText="1"/>
    </xf>
    <xf numFmtId="0" fontId="5" fillId="11" borderId="41" xfId="0" applyFont="1" applyFill="1" applyBorder="1" applyAlignment="1" applyProtection="1">
      <alignment horizontal="left" vertical="center" wrapText="1"/>
    </xf>
    <xf numFmtId="0" fontId="12" fillId="4" borderId="41" xfId="0" applyFont="1" applyFill="1" applyBorder="1" applyAlignment="1" applyProtection="1">
      <alignment horizontal="left" vertical="center" wrapText="1"/>
    </xf>
    <xf numFmtId="0" fontId="13" fillId="4" borderId="41" xfId="0" applyFont="1" applyFill="1" applyBorder="1" applyAlignment="1" applyProtection="1">
      <alignment vertical="center"/>
    </xf>
    <xf numFmtId="0" fontId="31" fillId="9" borderId="41" xfId="0" applyFont="1" applyFill="1" applyBorder="1" applyAlignment="1" applyProtection="1">
      <alignment horizontal="left" vertical="center" wrapText="1"/>
    </xf>
    <xf numFmtId="0" fontId="12" fillId="9" borderId="41" xfId="0" applyFont="1" applyFill="1" applyBorder="1" applyAlignment="1" applyProtection="1">
      <alignment horizontal="left" vertical="center" wrapText="1"/>
    </xf>
    <xf numFmtId="0" fontId="12" fillId="0" borderId="41" xfId="0" applyFont="1" applyFill="1" applyBorder="1" applyAlignment="1" applyProtection="1">
      <alignment horizontal="left" vertical="center" wrapText="1" indent="1"/>
    </xf>
    <xf numFmtId="0" fontId="5" fillId="9" borderId="41" xfId="0" applyFont="1" applyFill="1" applyBorder="1" applyAlignment="1" applyProtection="1">
      <alignment horizontal="left" vertical="center" wrapText="1" indent="1"/>
    </xf>
    <xf numFmtId="0" fontId="4" fillId="3" borderId="41" xfId="3" applyFont="1" applyFill="1" applyBorder="1" applyAlignment="1" applyProtection="1">
      <alignment horizontal="center" vertical="center" wrapText="1"/>
    </xf>
    <xf numFmtId="3" fontId="16" fillId="3" borderId="41" xfId="3" applyNumberFormat="1" applyFont="1" applyFill="1" applyBorder="1" applyAlignment="1" applyProtection="1">
      <alignment horizontal="center" vertical="center" wrapText="1"/>
    </xf>
    <xf numFmtId="3" fontId="0" fillId="0" borderId="41" xfId="0" applyNumberFormat="1" applyBorder="1" applyAlignment="1" applyProtection="1">
      <alignment horizontal="center" vertical="center" wrapText="1"/>
    </xf>
    <xf numFmtId="0" fontId="2" fillId="0" borderId="0" xfId="3" applyFont="1" applyFill="1" applyBorder="1" applyAlignment="1" applyProtection="1">
      <alignment horizontal="right" vertical="top" wrapText="1"/>
      <protection locked="0"/>
    </xf>
    <xf numFmtId="0" fontId="0" fillId="0" borderId="0" xfId="0" applyBorder="1" applyAlignment="1" applyProtection="1">
      <alignment horizontal="right" wrapText="1"/>
      <protection locked="0"/>
    </xf>
    <xf numFmtId="0" fontId="0" fillId="0" borderId="0" xfId="0" applyAlignment="1" applyProtection="1">
      <protection locked="0"/>
    </xf>
    <xf numFmtId="0" fontId="6" fillId="5" borderId="3" xfId="3" applyFont="1" applyFill="1"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2" xfId="0" applyBorder="1" applyAlignment="1" applyProtection="1">
      <protection locked="0"/>
    </xf>
    <xf numFmtId="0" fontId="12" fillId="4" borderId="41" xfId="0" applyFont="1" applyFill="1" applyBorder="1" applyAlignment="1" applyProtection="1">
      <alignment vertical="center" wrapText="1"/>
    </xf>
    <xf numFmtId="0" fontId="0" fillId="0" borderId="41" xfId="0" applyBorder="1" applyAlignment="1" applyProtection="1"/>
    <xf numFmtId="0" fontId="16" fillId="3" borderId="41" xfId="3" applyFont="1" applyFill="1" applyBorder="1" applyAlignment="1" applyProtection="1">
      <alignment horizontal="center" vertical="center"/>
    </xf>
    <xf numFmtId="0" fontId="32" fillId="9" borderId="41" xfId="0" applyFont="1" applyFill="1" applyBorder="1" applyAlignment="1" applyProtection="1">
      <alignment horizontal="left" vertical="center" wrapText="1"/>
    </xf>
    <xf numFmtId="0" fontId="14" fillId="9" borderId="41" xfId="0" applyFont="1" applyFill="1" applyBorder="1" applyAlignment="1" applyProtection="1">
      <alignment horizontal="left" vertical="center" wrapText="1"/>
    </xf>
    <xf numFmtId="0" fontId="5" fillId="0" borderId="41" xfId="0" applyFont="1" applyFill="1" applyBorder="1" applyAlignment="1" applyProtection="1">
      <alignment horizontal="left" vertical="center" wrapText="1" indent="1"/>
    </xf>
    <xf numFmtId="0" fontId="14" fillId="0" borderId="41" xfId="0" applyFont="1" applyFill="1" applyBorder="1" applyAlignment="1" applyProtection="1">
      <alignment horizontal="left" vertical="center" wrapText="1"/>
    </xf>
    <xf numFmtId="0" fontId="6" fillId="0" borderId="0" xfId="3" applyFont="1" applyFill="1" applyBorder="1" applyAlignment="1" applyProtection="1">
      <alignment horizontal="center" vertical="top" wrapText="1"/>
      <protection locked="0"/>
    </xf>
    <xf numFmtId="0" fontId="8" fillId="0" borderId="0" xfId="3" applyFont="1" applyFill="1" applyBorder="1" applyAlignment="1" applyProtection="1">
      <alignment horizontal="center" vertical="center" wrapText="1"/>
    </xf>
    <xf numFmtId="0" fontId="18" fillId="0" borderId="41" xfId="0" applyFont="1" applyFill="1" applyBorder="1" applyAlignment="1" applyProtection="1">
      <alignment horizontal="left" vertical="center" wrapText="1"/>
    </xf>
    <xf numFmtId="0" fontId="4" fillId="4" borderId="41" xfId="0" applyFont="1" applyFill="1" applyBorder="1" applyAlignment="1" applyProtection="1">
      <alignment horizontal="left" vertical="center" wrapText="1"/>
    </xf>
    <xf numFmtId="0" fontId="4" fillId="4" borderId="41" xfId="0" applyFont="1" applyFill="1" applyBorder="1" applyAlignment="1" applyProtection="1">
      <alignment vertical="center" wrapText="1"/>
    </xf>
    <xf numFmtId="0" fontId="5" fillId="0" borderId="4" xfId="0" applyFont="1" applyFill="1" applyBorder="1" applyAlignment="1" applyProtection="1">
      <alignment horizontal="left" vertical="center" wrapText="1" indent="1"/>
    </xf>
    <xf numFmtId="0" fontId="5" fillId="0" borderId="5" xfId="0" applyFont="1" applyFill="1" applyBorder="1" applyAlignment="1" applyProtection="1">
      <alignment horizontal="left" vertical="center" wrapText="1" indent="1"/>
    </xf>
    <xf numFmtId="0" fontId="5" fillId="0" borderId="6" xfId="0" applyFont="1" applyFill="1" applyBorder="1" applyAlignment="1" applyProtection="1">
      <alignment horizontal="left" vertical="center" wrapText="1" indent="1"/>
    </xf>
    <xf numFmtId="0" fontId="0" fillId="0" borderId="0" xfId="0" applyAlignment="1" applyProtection="1">
      <alignment horizontal="center" wrapText="1"/>
    </xf>
    <xf numFmtId="0" fontId="5" fillId="0" borderId="22" xfId="0" applyFont="1" applyFill="1" applyBorder="1" applyAlignment="1" applyProtection="1">
      <alignment horizontal="left" vertical="center" wrapText="1"/>
    </xf>
    <xf numFmtId="0" fontId="5" fillId="0" borderId="23" xfId="0" applyFont="1" applyFill="1" applyBorder="1" applyAlignment="1" applyProtection="1">
      <alignment horizontal="left" vertical="center" wrapText="1"/>
    </xf>
    <xf numFmtId="0" fontId="5" fillId="0" borderId="24" xfId="0" applyFont="1" applyFill="1" applyBorder="1" applyAlignment="1" applyProtection="1">
      <alignment horizontal="left" vertical="center" wrapText="1"/>
    </xf>
    <xf numFmtId="0" fontId="16" fillId="2" borderId="4" xfId="3" applyFont="1" applyFill="1" applyBorder="1" applyAlignment="1" applyProtection="1">
      <alignment vertical="center" wrapText="1"/>
      <protection locked="0"/>
    </xf>
    <xf numFmtId="0" fontId="18" fillId="0" borderId="22" xfId="0" applyFont="1" applyFill="1" applyBorder="1" applyAlignment="1" applyProtection="1">
      <alignment horizontal="left" vertical="center" wrapText="1"/>
    </xf>
    <xf numFmtId="0" fontId="18" fillId="0" borderId="23" xfId="0" applyFont="1" applyFill="1" applyBorder="1" applyAlignment="1" applyProtection="1">
      <alignment horizontal="left" vertical="center" wrapText="1"/>
    </xf>
    <xf numFmtId="0" fontId="18" fillId="0" borderId="24" xfId="0" applyFont="1" applyFill="1" applyBorder="1" applyAlignment="1" applyProtection="1">
      <alignment horizontal="left" vertical="center" wrapText="1"/>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22" xfId="0" applyFont="1" applyFill="1" applyBorder="1" applyAlignment="1" applyProtection="1">
      <alignment horizontal="left" vertical="center" wrapText="1"/>
    </xf>
    <xf numFmtId="0" fontId="4" fillId="10" borderId="23" xfId="0" applyFont="1" applyFill="1" applyBorder="1" applyAlignment="1" applyProtection="1">
      <alignment horizontal="left" vertical="center" wrapText="1"/>
    </xf>
    <xf numFmtId="0" fontId="4" fillId="10" borderId="24" xfId="0" applyFont="1" applyFill="1" applyBorder="1" applyAlignment="1" applyProtection="1">
      <alignment horizontal="left" vertical="center" wrapText="1"/>
    </xf>
    <xf numFmtId="0" fontId="5" fillId="10" borderId="22" xfId="0" applyFont="1" applyFill="1" applyBorder="1" applyAlignment="1" applyProtection="1">
      <alignment horizontal="left" vertical="center" wrapText="1"/>
    </xf>
    <xf numFmtId="0" fontId="5" fillId="10" borderId="23" xfId="0" applyFont="1" applyFill="1" applyBorder="1" applyAlignment="1" applyProtection="1">
      <alignment horizontal="left" vertical="center" wrapText="1"/>
    </xf>
    <xf numFmtId="0" fontId="5" fillId="10" borderId="24" xfId="0" applyFont="1" applyFill="1" applyBorder="1" applyAlignment="1" applyProtection="1">
      <alignment horizontal="left" vertical="center" wrapText="1"/>
    </xf>
    <xf numFmtId="0" fontId="4" fillId="3" borderId="16" xfId="3" applyFont="1" applyFill="1" applyBorder="1" applyAlignment="1" applyProtection="1">
      <alignment horizontal="center" vertical="center" wrapText="1"/>
    </xf>
    <xf numFmtId="0" fontId="0" fillId="0" borderId="18" xfId="0" applyBorder="1" applyAlignment="1" applyProtection="1">
      <alignment horizontal="center" vertical="center" wrapText="1"/>
    </xf>
    <xf numFmtId="0" fontId="0" fillId="0" borderId="17" xfId="0" applyBorder="1" applyAlignment="1" applyProtection="1">
      <alignment horizontal="center" vertical="center" wrapText="1"/>
    </xf>
    <xf numFmtId="0" fontId="16" fillId="3" borderId="28" xfId="3" applyFont="1" applyFill="1" applyBorder="1" applyAlignment="1" applyProtection="1">
      <alignment horizontal="center" vertical="center" wrapText="1"/>
    </xf>
    <xf numFmtId="0" fontId="0" fillId="0" borderId="29" xfId="0" applyBorder="1" applyAlignment="1" applyProtection="1">
      <alignment horizontal="center" vertical="center" wrapText="1"/>
    </xf>
    <xf numFmtId="0" fontId="0" fillId="0" borderId="30" xfId="0" applyBorder="1" applyAlignment="1" applyProtection="1">
      <alignment horizontal="center" vertical="center" wrapText="1"/>
    </xf>
    <xf numFmtId="0" fontId="12" fillId="7" borderId="25" xfId="0" applyFont="1" applyFill="1" applyBorder="1" applyAlignment="1" applyProtection="1">
      <alignment horizontal="left" vertical="center" wrapText="1" shrinkToFit="1"/>
    </xf>
    <xf numFmtId="0" fontId="12" fillId="7" borderId="1" xfId="0" applyFont="1" applyFill="1" applyBorder="1" applyAlignment="1" applyProtection="1">
      <alignment horizontal="left" vertical="center" wrapText="1" shrinkToFit="1"/>
    </xf>
    <xf numFmtId="0" fontId="12" fillId="7" borderId="26" xfId="0" applyFont="1" applyFill="1" applyBorder="1" applyAlignment="1" applyProtection="1">
      <alignment horizontal="left" vertical="center" wrapText="1" shrinkToFit="1"/>
    </xf>
    <xf numFmtId="0" fontId="5" fillId="0" borderId="31" xfId="0" applyFont="1" applyFill="1" applyBorder="1" applyAlignment="1" applyProtection="1">
      <alignment horizontal="left" vertical="center" wrapText="1"/>
    </xf>
    <xf numFmtId="0" fontId="5" fillId="0" borderId="32" xfId="0" applyFont="1" applyFill="1" applyBorder="1" applyAlignment="1" applyProtection="1">
      <alignment horizontal="left" vertical="center" wrapText="1"/>
    </xf>
    <xf numFmtId="0" fontId="5" fillId="0" borderId="33" xfId="0" applyFont="1" applyFill="1" applyBorder="1" applyAlignment="1" applyProtection="1">
      <alignment horizontal="left" vertical="center" wrapText="1"/>
    </xf>
    <xf numFmtId="0" fontId="12" fillId="10" borderId="19" xfId="0" applyFont="1" applyFill="1" applyBorder="1" applyAlignment="1" applyProtection="1">
      <alignment horizontal="left" vertical="center" wrapText="1"/>
    </xf>
    <xf numFmtId="0" fontId="12" fillId="10" borderId="20" xfId="0" applyFont="1" applyFill="1" applyBorder="1" applyAlignment="1" applyProtection="1">
      <alignment horizontal="left" vertical="center" wrapText="1"/>
    </xf>
    <xf numFmtId="0" fontId="12" fillId="10" borderId="21" xfId="0" applyFont="1" applyFill="1" applyBorder="1" applyAlignment="1" applyProtection="1">
      <alignment horizontal="left" vertical="center" wrapText="1"/>
    </xf>
    <xf numFmtId="0" fontId="12" fillId="10" borderId="22" xfId="0" applyFont="1" applyFill="1" applyBorder="1" applyAlignment="1" applyProtection="1">
      <alignment horizontal="left" vertical="center" wrapText="1"/>
    </xf>
    <xf numFmtId="0" fontId="12" fillId="10" borderId="23" xfId="0" applyFont="1" applyFill="1" applyBorder="1" applyAlignment="1" applyProtection="1">
      <alignment horizontal="left" vertical="center" wrapText="1"/>
    </xf>
    <xf numFmtId="0" fontId="12" fillId="10" borderId="24" xfId="0" applyFont="1" applyFill="1" applyBorder="1" applyAlignment="1" applyProtection="1">
      <alignment horizontal="left" vertical="center" wrapText="1"/>
    </xf>
    <xf numFmtId="0" fontId="12" fillId="0" borderId="22" xfId="0" applyFont="1" applyFill="1" applyBorder="1" applyAlignment="1" applyProtection="1">
      <alignment horizontal="left" vertical="center" wrapText="1"/>
    </xf>
    <xf numFmtId="0" fontId="12" fillId="0" borderId="23" xfId="0" applyFont="1" applyFill="1" applyBorder="1" applyAlignment="1" applyProtection="1">
      <alignment horizontal="left" vertical="center" wrapText="1"/>
    </xf>
    <xf numFmtId="0" fontId="12" fillId="0" borderId="24"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indent="1"/>
    </xf>
    <xf numFmtId="0" fontId="4" fillId="10" borderId="12"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xf>
    <xf numFmtId="0" fontId="12" fillId="7" borderId="25"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6" xfId="0" applyFont="1" applyFill="1" applyBorder="1" applyAlignment="1" applyProtection="1">
      <alignment horizontal="left" vertical="center" shrinkToFit="1"/>
    </xf>
    <xf numFmtId="0" fontId="31" fillId="10" borderId="13" xfId="0" applyFont="1" applyFill="1" applyBorder="1" applyAlignment="1" applyProtection="1">
      <alignment horizontal="left" vertical="center" wrapText="1"/>
    </xf>
    <xf numFmtId="0" fontId="12" fillId="10" borderId="13" xfId="0" applyFont="1" applyFill="1" applyBorder="1" applyAlignment="1" applyProtection="1">
      <alignment horizontal="left" vertical="center" wrapText="1"/>
    </xf>
    <xf numFmtId="0" fontId="5" fillId="0" borderId="27" xfId="0" applyFont="1" applyFill="1" applyBorder="1" applyAlignment="1" applyProtection="1">
      <alignment horizontal="left" vertical="center" wrapText="1" indent="1"/>
    </xf>
    <xf numFmtId="0" fontId="5" fillId="9" borderId="22" xfId="0" applyFont="1" applyFill="1" applyBorder="1" applyAlignment="1" applyProtection="1">
      <alignment horizontal="left" vertical="center" wrapText="1" indent="1"/>
    </xf>
    <xf numFmtId="0" fontId="5" fillId="9" borderId="23" xfId="0" applyFont="1" applyFill="1" applyBorder="1" applyAlignment="1" applyProtection="1">
      <alignment horizontal="left" vertical="center" wrapText="1" indent="1"/>
    </xf>
    <xf numFmtId="0" fontId="5" fillId="9" borderId="24"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31" fillId="10" borderId="12" xfId="0" applyFont="1" applyFill="1" applyBorder="1" applyAlignment="1" applyProtection="1">
      <alignment horizontal="left" vertical="center" wrapTex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38" xfId="0" applyFont="1" applyBorder="1" applyAlignment="1" applyProtection="1">
      <alignment horizontal="left" vertical="center" wrapText="1"/>
    </xf>
    <xf numFmtId="0" fontId="16" fillId="9" borderId="38" xfId="0" applyFont="1" applyFill="1" applyBorder="1" applyAlignment="1" applyProtection="1">
      <alignment horizontal="left" vertical="center" wrapText="1"/>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34" xfId="0" applyFont="1" applyBorder="1" applyAlignment="1" applyProtection="1">
      <alignment horizontal="center" vertical="center" wrapText="1"/>
    </xf>
    <xf numFmtId="0" fontId="3" fillId="0" borderId="35"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35" xfId="0" applyFont="1" applyBorder="1" applyProtection="1"/>
    <xf numFmtId="3" fontId="9" fillId="3" borderId="8" xfId="0" applyNumberFormat="1" applyFont="1" applyFill="1" applyBorder="1" applyAlignment="1" applyProtection="1">
      <alignment horizontal="center" vertical="center" wrapText="1"/>
    </xf>
    <xf numFmtId="3" fontId="3" fillId="0" borderId="35"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36"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xf>
    <xf numFmtId="0" fontId="19" fillId="6" borderId="37" xfId="0" applyFont="1" applyFill="1" applyBorder="1" applyAlignment="1" applyProtection="1">
      <alignment vertical="center"/>
    </xf>
    <xf numFmtId="0" fontId="19" fillId="6" borderId="47" xfId="0" applyFont="1" applyFill="1" applyBorder="1" applyAlignment="1" applyProtection="1">
      <alignment vertical="center"/>
    </xf>
    <xf numFmtId="0" fontId="3" fillId="0" borderId="37" xfId="0" applyFont="1" applyBorder="1" applyAlignment="1" applyProtection="1">
      <alignment vertical="center"/>
    </xf>
    <xf numFmtId="0" fontId="16" fillId="0" borderId="38" xfId="0" applyFont="1" applyBorder="1" applyAlignment="1" applyProtection="1">
      <alignment horizontal="left" vertical="center" wrapText="1"/>
    </xf>
    <xf numFmtId="0" fontId="16" fillId="9" borderId="39" xfId="0" applyFont="1" applyFill="1" applyBorder="1" applyAlignment="1" applyProtection="1">
      <alignment horizontal="left" vertical="center" wrapText="1"/>
    </xf>
    <xf numFmtId="0" fontId="17" fillId="6" borderId="40" xfId="0" applyFont="1" applyFill="1" applyBorder="1" applyAlignment="1" applyProtection="1">
      <alignment horizontal="left" vertical="center"/>
    </xf>
    <xf numFmtId="0" fontId="3" fillId="0" borderId="40" xfId="0" applyFont="1" applyBorder="1" applyAlignment="1" applyProtection="1">
      <alignment vertical="center"/>
    </xf>
    <xf numFmtId="0" fontId="37" fillId="9" borderId="38" xfId="0" applyFont="1" applyFill="1" applyBorder="1" applyAlignment="1" applyProtection="1">
      <alignment horizontal="left" vertical="center" wrapText="1"/>
    </xf>
    <xf numFmtId="0" fontId="17" fillId="9" borderId="38" xfId="0" applyFont="1" applyFill="1" applyBorder="1" applyAlignment="1" applyProtection="1">
      <alignment horizontal="left" vertical="center" wrapText="1"/>
    </xf>
    <xf numFmtId="0" fontId="37" fillId="9" borderId="39" xfId="0" applyFont="1" applyFill="1" applyBorder="1" applyAlignment="1" applyProtection="1">
      <alignment horizontal="left" vertical="center" wrapText="1"/>
    </xf>
    <xf numFmtId="0" fontId="17" fillId="9" borderId="39" xfId="0" applyFont="1" applyFill="1" applyBorder="1" applyAlignment="1" applyProtection="1">
      <alignment horizontal="left" vertical="center" wrapText="1"/>
    </xf>
    <xf numFmtId="0" fontId="3" fillId="0" borderId="40" xfId="0" applyFont="1" applyBorder="1" applyProtection="1"/>
    <xf numFmtId="0" fontId="3" fillId="0" borderId="0" xfId="0" applyFont="1" applyAlignment="1">
      <alignment horizontal="left" vertical="top" wrapText="1"/>
    </xf>
    <xf numFmtId="0" fontId="3" fillId="0" borderId="0" xfId="0" applyFont="1" applyAlignment="1">
      <alignment horizontal="left" vertical="top"/>
    </xf>
  </cellXfs>
  <cellStyles count="8">
    <cellStyle name="Hyperlink 2" xfId="2"/>
    <cellStyle name="Normal" xfId="0" builtinId="0"/>
    <cellStyle name="Normal 2" xfId="3"/>
    <cellStyle name="Normal 2 2" xfId="7"/>
    <cellStyle name="Normal 3" xfId="4"/>
    <cellStyle name="Normal 5" xfId="5"/>
    <cellStyle name="Normal 6" xfId="6"/>
    <cellStyle name="Style 1" xfId="1"/>
  </cellStyles>
  <dxfs count="5">
    <dxf>
      <font>
        <b/>
        <i val="0"/>
        <condense val="0"/>
        <extend val="0"/>
        <color indexed="16"/>
      </font>
      <fill>
        <patternFill>
          <bgColor indexed="11"/>
        </patternFill>
      </fill>
    </dxf>
    <dxf>
      <font>
        <b/>
        <i val="0"/>
        <condense val="0"/>
        <extend val="0"/>
        <color indexed="16"/>
      </font>
      <fill>
        <patternFill>
          <bgColor indexed="11"/>
        </patternFill>
      </fill>
    </dxf>
    <dxf>
      <font>
        <b/>
        <i val="0"/>
        <condense val="0"/>
        <extend val="0"/>
        <color indexed="9"/>
      </font>
      <fill>
        <patternFill>
          <bgColor indexed="10"/>
        </patternFill>
      </fill>
    </dxf>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1285">
            <xs:annotation>
              <xs:documentation>
						JADRAN d.d.
					</xs:documentation>
            </xs:annotation>
          </xs:enumeration>
          <xs:enumeration value="5158">
            <xs:annotation>
              <xs:documentation>
						SUNCE KONCERN d.d. za turizam i ugostiteljstvo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076385" type="decimal_18_2" nillable="false"/>
          <xs:element name="P1082589" type="decimal_18_2" nillable="false"/>
          <xs:element name="P1076386" type="decimal_18_2" nillable="false"/>
          <xs:element name="P1082590" type="decimal_18_2" nillable="false"/>
          <xs:element name="P1076387" type="decimal_18_2" nillable="false"/>
          <xs:element name="P1082591" type="decimal_18_2" nillable="false"/>
          <xs:element name="P1076388" type="decimal_18_2" nillable="false"/>
          <xs:element name="P1082592" type="decimal_18_2" nillable="false"/>
          <xs:element name="P1076389" type="decimal_18_2" nillable="false"/>
          <xs:element name="P1082593" type="decimal_18_2" nillable="false"/>
          <xs:element name="P1076390" type="decimal_18_2" nillable="false"/>
          <xs:element name="P1082594"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076397" type="decimal_18_2" nillable="false"/>
          <xs:element name="P1082601" type="decimal_18_2" nillable="false"/>
          <xs:element name="P1076398" type="decimal_18_2" nillable="false"/>
          <xs:element name="P1082602" type="decimal_18_2" nillable="false"/>
          <xs:element name="P1076399" type="decimal_18_2" nillable="false"/>
          <xs:element name="P1082603" type="decimal_18_2" nillable="false"/>
          <xs:element name="P1076400" type="decimal_18_2" nillable="false"/>
          <xs:element name="P1082604" type="decimal_18_2" nillable="false"/>
          <xs:element name="P1076401" type="decimal_18_2" nillable="false"/>
          <xs:element name="P1082605" type="decimal_18_2" nillable="false"/>
          <xs:element name="P1076402" type="decimal_18_2" nillable="false"/>
          <xs:element name="P1082606"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3" type="decimal_18_2" nillable="false"/>
          <xs:element name="P1078114" type="decimal_18_2" nillable="false"/>
          <xs:element name="P1078115" type="decimal_18_2" nillable="false"/>
          <xs:element name="P1078116" type="decimal_18_2" nillable="false"/>
          <xs:element name="P1078117" type="decimal_18_2" nillable="false"/>
          <xs:element name="P1078118" type="decimal_18_2" nillable="false"/>
          <xs:element name="P1078119" type="decimal_18_2" nillable="false"/>
          <xs:element name="P1078120"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28" type="decimal_18_2" nillable="false"/>
          <xs:element name="P1079929" type="decimal_18_2" nillable="false"/>
          <xs:element name="P1079930" type="decimal_18_2" nillable="false"/>
          <xs:element name="P1079931" type="decimal_18_2" nillable="false"/>
          <xs:element name="P1079932" type="decimal_18_2" nillable="false"/>
          <xs:element name="P1079933" type="decimal_18_2" nillable="false"/>
          <xs:element name="P1079934" type="decimal_18_2" nillable="false"/>
          <xs:element name="P1079935" type="decimal_18_2" nillable="false"/>
          <xs:element name="P1082014" type="decimal_18_2" nillable="false"/>
          <xs:element name="P1082016" type="decimal_18_2" nillable="false"/>
          <xs:element name="P1082018" type="decimal_18_2" nillable="false"/>
          <xs:element name="P1082019" type="decimal_18_2" nillable="false"/>
          <xs:element name="P1082029" type="decimal_18_2" nillable="false"/>
          <xs:element name="P1082032" type="decimal_18_2" nillable="false"/>
          <xs:element name="P1082034" type="decimal_18_2" nillable="false"/>
          <xs:element name="P1082035"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36" type="decimal_18_2" nillable="false"/>
          <xs:element name="P1080137" type="decimal_18_2" nillable="false"/>
          <xs:element name="P1080138" type="decimal_18_2" nillable="false"/>
          <xs:element name="P1080139" type="decimal_18_2" nillable="false"/>
          <xs:element name="P1080140" type="decimal_18_2" nillable="false"/>
          <xs:element name="P1080141" type="decimal_18_2" nillable="false"/>
          <xs:element name="P1080142" type="decimal_18_2" nillable="false"/>
          <xs:element name="P1080143" type="decimal_18_2" nillable="false"/>
          <xs:element name="P1082418" type="decimal_18_2" nillable="false"/>
          <xs:element name="P1082419" type="decimal_18_2" nillable="false"/>
          <xs:element name="P1082420" type="decimal_18_2" nillable="false"/>
          <xs:element name="P1082422" type="decimal_18_2" nillable="false"/>
          <xs:element name="P1082423" type="decimal_18_2" nillable="false"/>
          <xs:element name="P1082425" type="decimal_18_2" nillable="false"/>
          <xs:element name="P1082428" type="decimal_18_2" nillable="false"/>
          <xs:element name="P1082320"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short"/>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GFI-IZD-POD_1000374/P1074366" xmlDataType="decimal"/>
    </xmlCellPr>
  </singleXmlCell>
  <singleXmlCell id="6" r="I8" connectionId="0">
    <xmlCellPr id="1" uniqueName="P1074367">
      <xmlPr mapId="1" xpath="/TFI-IZD-POD/IFP-GFI-IZD-POD_1000374/P1074367" xmlDataType="decimal"/>
    </xmlCellPr>
  </singleXmlCell>
  <singleXmlCell id="9" r="H9" connectionId="0">
    <xmlCellPr id="1" uniqueName="P1074368">
      <xmlPr mapId="1" xpath="/TFI-IZD-POD/IFP-GFI-IZD-POD_1000374/P1074368" xmlDataType="decimal"/>
    </xmlCellPr>
  </singleXmlCell>
  <singleXmlCell id="10" r="I9" connectionId="0">
    <xmlCellPr id="1" uniqueName="P1074369">
      <xmlPr mapId="1" xpath="/TFI-IZD-POD/IFP-GFI-IZD-POD_1000374/P1074369" xmlDataType="decimal"/>
    </xmlCellPr>
  </singleXmlCell>
  <singleXmlCell id="13" r="H10" connectionId="0">
    <xmlCellPr id="1" uniqueName="P1074370">
      <xmlPr mapId="1" xpath="/TFI-IZD-POD/IFP-GFI-IZD-POD_1000374/P1074370" xmlDataType="decimal"/>
    </xmlCellPr>
  </singleXmlCell>
  <singleXmlCell id="14" r="I10" connectionId="0">
    <xmlCellPr id="1" uniqueName="P1074371">
      <xmlPr mapId="1" xpath="/TFI-IZD-POD/IFP-GFI-IZD-POD_1000374/P1074371" xmlDataType="decimal"/>
    </xmlCellPr>
  </singleXmlCell>
  <singleXmlCell id="15" r="H11" connectionId="0">
    <xmlCellPr id="1" uniqueName="P1074372">
      <xmlPr mapId="1" xpath="/TFI-IZD-POD/IFP-GFI-IZD-POD_1000374/P1074372" xmlDataType="decimal"/>
    </xmlCellPr>
  </singleXmlCell>
  <singleXmlCell id="16" r="I11" connectionId="0">
    <xmlCellPr id="1" uniqueName="P1074373">
      <xmlPr mapId="1" xpath="/TFI-IZD-POD/IFP-GFI-IZD-POD_1000374/P1074373" xmlDataType="decimal"/>
    </xmlCellPr>
  </singleXmlCell>
  <singleXmlCell id="17" r="H12" connectionId="0">
    <xmlCellPr id="1" uniqueName="P1074374">
      <xmlPr mapId="1" xpath="/TFI-IZD-POD/IFP-GFI-IZD-POD_1000374/P1074374" xmlDataType="decimal"/>
    </xmlCellPr>
  </singleXmlCell>
  <singleXmlCell id="18" r="I12" connectionId="0">
    <xmlCellPr id="1" uniqueName="P1074375">
      <xmlPr mapId="1" xpath="/TFI-IZD-POD/IFP-GFI-IZD-POD_1000374/P1074375" xmlDataType="decimal"/>
    </xmlCellPr>
  </singleXmlCell>
  <singleXmlCell id="19" r="H13" connectionId="0">
    <xmlCellPr id="1" uniqueName="P1074376">
      <xmlPr mapId="1" xpath="/TFI-IZD-POD/IFP-GFI-IZD-POD_1000374/P1074376" xmlDataType="decimal"/>
    </xmlCellPr>
  </singleXmlCell>
  <singleXmlCell id="20" r="I13" connectionId="0">
    <xmlCellPr id="1" uniqueName="P1074491">
      <xmlPr mapId="1" xpath="/TFI-IZD-POD/IFP-GFI-IZD-POD_1000374/P1074491" xmlDataType="decimal"/>
    </xmlCellPr>
  </singleXmlCell>
  <singleXmlCell id="21" r="H14" connectionId="0">
    <xmlCellPr id="1" uniqueName="P1074492">
      <xmlPr mapId="1" xpath="/TFI-IZD-POD/IFP-GFI-IZD-POD_1000374/P1074492" xmlDataType="decimal"/>
    </xmlCellPr>
  </singleXmlCell>
  <singleXmlCell id="22" r="I14" connectionId="0">
    <xmlCellPr id="1" uniqueName="P1074493">
      <xmlPr mapId="1" xpath="/TFI-IZD-POD/IFP-GFI-IZD-POD_1000374/P1074493" xmlDataType="decimal"/>
    </xmlCellPr>
  </singleXmlCell>
  <singleXmlCell id="23" r="H15" connectionId="0">
    <xmlCellPr id="1" uniqueName="P1074494">
      <xmlPr mapId="1" xpath="/TFI-IZD-POD/IFP-GFI-IZD-POD_1000374/P1074494" xmlDataType="decimal"/>
    </xmlCellPr>
  </singleXmlCell>
  <singleXmlCell id="24" r="I15" connectionId="0">
    <xmlCellPr id="1" uniqueName="P1074575">
      <xmlPr mapId="1" xpath="/TFI-IZD-POD/IFP-GFI-IZD-POD_1000374/P1074575" xmlDataType="decimal"/>
    </xmlCellPr>
  </singleXmlCell>
  <singleXmlCell id="25" r="H16" connectionId="0">
    <xmlCellPr id="1" uniqueName="P1074576">
      <xmlPr mapId="1" xpath="/TFI-IZD-POD/IFP-GFI-IZD-POD_1000374/P1074576" xmlDataType="decimal"/>
    </xmlCellPr>
  </singleXmlCell>
  <singleXmlCell id="26" r="I16" connectionId="0">
    <xmlCellPr id="1" uniqueName="P1074577">
      <xmlPr mapId="1" xpath="/TFI-IZD-POD/IFP-GFI-IZD-POD_1000374/P1074577" xmlDataType="decimal"/>
    </xmlCellPr>
  </singleXmlCell>
  <singleXmlCell id="27" r="H17" connectionId="0">
    <xmlCellPr id="1" uniqueName="P1074578">
      <xmlPr mapId="1" xpath="/TFI-IZD-POD/IFP-GFI-IZD-POD_1000374/P1074578" xmlDataType="decimal"/>
    </xmlCellPr>
  </singleXmlCell>
  <singleXmlCell id="28" r="I17" connectionId="0">
    <xmlCellPr id="1" uniqueName="P1074579">
      <xmlPr mapId="1" xpath="/TFI-IZD-POD/IFP-GFI-IZD-POD_1000374/P1074579" xmlDataType="decimal"/>
    </xmlCellPr>
  </singleXmlCell>
  <singleXmlCell id="29" r="H18" connectionId="0">
    <xmlCellPr id="1" uniqueName="P1074656">
      <xmlPr mapId="1" xpath="/TFI-IZD-POD/IFP-GFI-IZD-POD_1000374/P1074656" xmlDataType="decimal"/>
    </xmlCellPr>
  </singleXmlCell>
  <singleXmlCell id="30" r="I18" connectionId="0">
    <xmlCellPr id="1" uniqueName="P1074657">
      <xmlPr mapId="1" xpath="/TFI-IZD-POD/IFP-GFI-IZD-POD_1000374/P1074657" xmlDataType="decimal"/>
    </xmlCellPr>
  </singleXmlCell>
  <singleXmlCell id="31" r="H19" connectionId="0">
    <xmlCellPr id="1" uniqueName="P1074658">
      <xmlPr mapId="1" xpath="/TFI-IZD-POD/IFP-GFI-IZD-POD_1000374/P1074658" xmlDataType="decimal"/>
    </xmlCellPr>
  </singleXmlCell>
  <singleXmlCell id="32" r="I19" connectionId="0">
    <xmlCellPr id="1" uniqueName="P1074659">
      <xmlPr mapId="1" xpath="/TFI-IZD-POD/IFP-GFI-IZD-POD_1000374/P1074659" xmlDataType="decimal"/>
    </xmlCellPr>
  </singleXmlCell>
  <singleXmlCell id="33" r="H20" connectionId="0">
    <xmlCellPr id="1" uniqueName="P1074894">
      <xmlPr mapId="1" xpath="/TFI-IZD-POD/IFP-GFI-IZD-POD_1000374/P1074894" xmlDataType="decimal"/>
    </xmlCellPr>
  </singleXmlCell>
  <singleXmlCell id="34" r="I20" connectionId="0">
    <xmlCellPr id="1" uniqueName="P1074895">
      <xmlPr mapId="1" xpath="/TFI-IZD-POD/IFP-GFI-IZD-POD_1000374/P1074895" xmlDataType="decimal"/>
    </xmlCellPr>
  </singleXmlCell>
  <singleXmlCell id="35" r="H21" connectionId="0">
    <xmlCellPr id="1" uniqueName="P1074896">
      <xmlPr mapId="1" xpath="/TFI-IZD-POD/IFP-GFI-IZD-POD_1000374/P1074896" xmlDataType="decimal"/>
    </xmlCellPr>
  </singleXmlCell>
  <singleXmlCell id="36" r="I21" connectionId="0">
    <xmlCellPr id="1" uniqueName="P1074897">
      <xmlPr mapId="1" xpath="/TFI-IZD-POD/IFP-GFI-IZD-POD_1000374/P1074897" xmlDataType="decimal"/>
    </xmlCellPr>
  </singleXmlCell>
  <singleXmlCell id="37" r="H22" connectionId="0">
    <xmlCellPr id="1" uniqueName="P1074898">
      <xmlPr mapId="1" xpath="/TFI-IZD-POD/IFP-GFI-IZD-POD_1000374/P1074898" xmlDataType="decimal"/>
    </xmlCellPr>
  </singleXmlCell>
  <singleXmlCell id="38" r="I22" connectionId="0">
    <xmlCellPr id="1" uniqueName="P1074899">
      <xmlPr mapId="1" xpath="/TFI-IZD-POD/IFP-GFI-IZD-POD_1000374/P1074899" xmlDataType="decimal"/>
    </xmlCellPr>
  </singleXmlCell>
  <singleXmlCell id="39" r="H23" connectionId="0">
    <xmlCellPr id="1" uniqueName="P1074900">
      <xmlPr mapId="1" xpath="/TFI-IZD-POD/IFP-GFI-IZD-POD_1000374/P1074900" xmlDataType="decimal"/>
    </xmlCellPr>
  </singleXmlCell>
  <singleXmlCell id="40" r="I23" connectionId="0">
    <xmlCellPr id="1" uniqueName="P1074901">
      <xmlPr mapId="1" xpath="/TFI-IZD-POD/IFP-GFI-IZD-POD_1000374/P1074901" xmlDataType="decimal"/>
    </xmlCellPr>
  </singleXmlCell>
  <singleXmlCell id="41" r="H24" connectionId="0">
    <xmlCellPr id="1" uniqueName="P1074902">
      <xmlPr mapId="1" xpath="/TFI-IZD-POD/IFP-GFI-IZD-POD_1000374/P1074902" xmlDataType="decimal"/>
    </xmlCellPr>
  </singleXmlCell>
  <singleXmlCell id="42" r="I24" connectionId="0">
    <xmlCellPr id="1" uniqueName="P1074903">
      <xmlPr mapId="1" xpath="/TFI-IZD-POD/IFP-GFI-IZD-POD_1000374/P1074903" xmlDataType="decimal"/>
    </xmlCellPr>
  </singleXmlCell>
  <singleXmlCell id="43" r="H25" connectionId="0">
    <xmlCellPr id="1" uniqueName="P1074904">
      <xmlPr mapId="1" xpath="/TFI-IZD-POD/IFP-GFI-IZD-POD_1000374/P1074904" xmlDataType="decimal"/>
    </xmlCellPr>
  </singleXmlCell>
  <singleXmlCell id="44" r="I25" connectionId="0">
    <xmlCellPr id="1" uniqueName="P1074905">
      <xmlPr mapId="1" xpath="/TFI-IZD-POD/IFP-GFI-IZD-POD_1000374/P1074905" xmlDataType="decimal"/>
    </xmlCellPr>
  </singleXmlCell>
  <singleXmlCell id="45" r="H26" connectionId="0">
    <xmlCellPr id="1" uniqueName="P1074906">
      <xmlPr mapId="1" xpath="/TFI-IZD-POD/IFP-GFI-IZD-POD_1000374/P1074906" xmlDataType="decimal"/>
    </xmlCellPr>
  </singleXmlCell>
  <singleXmlCell id="46" r="I26" connectionId="0">
    <xmlCellPr id="1" uniqueName="P1074907">
      <xmlPr mapId="1" xpath="/TFI-IZD-POD/IFP-GFI-IZD-POD_1000374/P1074907" xmlDataType="decimal"/>
    </xmlCellPr>
  </singleXmlCell>
  <singleXmlCell id="47" r="H27" connectionId="0">
    <xmlCellPr id="1" uniqueName="P1074908">
      <xmlPr mapId="1" xpath="/TFI-IZD-POD/IFP-GFI-IZD-POD_1000374/P1074908" xmlDataType="decimal"/>
    </xmlCellPr>
  </singleXmlCell>
  <singleXmlCell id="48" r="I27" connectionId="0">
    <xmlCellPr id="1" uniqueName="P1074909">
      <xmlPr mapId="1" xpath="/TFI-IZD-POD/IFP-GFI-IZD-POD_1000374/P1074909" xmlDataType="decimal"/>
    </xmlCellPr>
  </singleXmlCell>
  <singleXmlCell id="49" r="H28" connectionId="0">
    <xmlCellPr id="1" uniqueName="P1074910">
      <xmlPr mapId="1" xpath="/TFI-IZD-POD/IFP-GFI-IZD-POD_1000374/P1074910" xmlDataType="decimal"/>
    </xmlCellPr>
  </singleXmlCell>
  <singleXmlCell id="50" r="I28" connectionId="0">
    <xmlCellPr id="1" uniqueName="P1074912">
      <xmlPr mapId="1" xpath="/TFI-IZD-POD/IFP-GFI-IZD-POD_1000374/P1074912" xmlDataType="decimal"/>
    </xmlCellPr>
  </singleXmlCell>
  <singleXmlCell id="51" r="H29" connectionId="0">
    <xmlCellPr id="1" uniqueName="P1074914">
      <xmlPr mapId="1" xpath="/TFI-IZD-POD/IFP-GFI-IZD-POD_1000374/P1074914" xmlDataType="decimal"/>
    </xmlCellPr>
  </singleXmlCell>
  <singleXmlCell id="52" r="I29" connectionId="0">
    <xmlCellPr id="1" uniqueName="P1074916">
      <xmlPr mapId="1" xpath="/TFI-IZD-POD/IFP-GFI-IZD-POD_1000374/P1074916" xmlDataType="decimal"/>
    </xmlCellPr>
  </singleXmlCell>
  <singleXmlCell id="53" r="H30" connectionId="0">
    <xmlCellPr id="1" uniqueName="P1074918">
      <xmlPr mapId="1" xpath="/TFI-IZD-POD/IFP-GFI-IZD-POD_1000374/P1074918" xmlDataType="decimal"/>
    </xmlCellPr>
  </singleXmlCell>
  <singleXmlCell id="54" r="I30" connectionId="0">
    <xmlCellPr id="1" uniqueName="P1074921">
      <xmlPr mapId="1" xpath="/TFI-IZD-POD/IFP-GFI-IZD-POD_1000374/P1074921" xmlDataType="decimal"/>
    </xmlCellPr>
  </singleXmlCell>
  <singleXmlCell id="55" r="H31" connectionId="0">
    <xmlCellPr id="1" uniqueName="P1074927">
      <xmlPr mapId="1" xpath="/TFI-IZD-POD/IFP-GFI-IZD-POD_1000374/P1074927" xmlDataType="decimal"/>
    </xmlCellPr>
  </singleXmlCell>
  <singleXmlCell id="56" r="I31" connectionId="0">
    <xmlCellPr id="1" uniqueName="P1074947">
      <xmlPr mapId="1" xpath="/TFI-IZD-POD/IFP-GFI-IZD-POD_1000374/P1074947" xmlDataType="decimal"/>
    </xmlCellPr>
  </singleXmlCell>
  <singleXmlCell id="57" r="H32" connectionId="0">
    <xmlCellPr id="1" uniqueName="P1074949">
      <xmlPr mapId="1" xpath="/TFI-IZD-POD/IFP-GFI-IZD-POD_1000374/P1074949" xmlDataType="decimal"/>
    </xmlCellPr>
  </singleXmlCell>
  <singleXmlCell id="58" r="I32" connectionId="0">
    <xmlCellPr id="1" uniqueName="P1074951">
      <xmlPr mapId="1" xpath="/TFI-IZD-POD/IFP-GFI-IZD-POD_1000374/P1074951" xmlDataType="decimal"/>
    </xmlCellPr>
  </singleXmlCell>
  <singleXmlCell id="59" r="H33" connectionId="0">
    <xmlCellPr id="1" uniqueName="P1074954">
      <xmlPr mapId="1" xpath="/TFI-IZD-POD/IFP-GFI-IZD-POD_1000374/P1074954" xmlDataType="decimal"/>
    </xmlCellPr>
  </singleXmlCell>
  <singleXmlCell id="60" r="I33" connectionId="0">
    <xmlCellPr id="1" uniqueName="P1074956">
      <xmlPr mapId="1" xpath="/TFI-IZD-POD/IFP-GFI-IZD-POD_1000374/P1074956" xmlDataType="decimal"/>
    </xmlCellPr>
  </singleXmlCell>
  <singleXmlCell id="61" r="H34" connectionId="0">
    <xmlCellPr id="1" uniqueName="P1074958">
      <xmlPr mapId="1" xpath="/TFI-IZD-POD/IFP-GFI-IZD-POD_1000374/P1074958" xmlDataType="decimal"/>
    </xmlCellPr>
  </singleXmlCell>
  <singleXmlCell id="62" r="I34" connectionId="0">
    <xmlCellPr id="1" uniqueName="P1074960">
      <xmlPr mapId="1" xpath="/TFI-IZD-POD/IFP-GFI-IZD-POD_1000374/P1074960" xmlDataType="decimal"/>
    </xmlCellPr>
  </singleXmlCell>
  <singleXmlCell id="63" r="H35" connectionId="0">
    <xmlCellPr id="1" uniqueName="P1074962">
      <xmlPr mapId="1" xpath="/TFI-IZD-POD/IFP-GFI-IZD-POD_1000374/P1074962" xmlDataType="decimal"/>
    </xmlCellPr>
  </singleXmlCell>
  <singleXmlCell id="64" r="I35" connectionId="0">
    <xmlCellPr id="1" uniqueName="P1074964">
      <xmlPr mapId="1" xpath="/TFI-IZD-POD/IFP-GFI-IZD-POD_1000374/P1074964" xmlDataType="decimal"/>
    </xmlCellPr>
  </singleXmlCell>
  <singleXmlCell id="65" r="H36" connectionId="0">
    <xmlCellPr id="1" uniqueName="P1074923">
      <xmlPr mapId="1" xpath="/TFI-IZD-POD/IFP-GFI-IZD-POD_1000374/P1074923" xmlDataType="decimal"/>
    </xmlCellPr>
  </singleXmlCell>
  <singleXmlCell id="66" r="I36" connectionId="0">
    <xmlCellPr id="1" uniqueName="P1074925">
      <xmlPr mapId="1" xpath="/TFI-IZD-POD/IFP-GFI-IZD-POD_1000374/P1074925" xmlDataType="decimal"/>
    </xmlCellPr>
  </singleXmlCell>
  <singleXmlCell id="67" r="H37" connectionId="0">
    <xmlCellPr id="1" uniqueName="P1084406">
      <xmlPr mapId="1" xpath="/TFI-IZD-POD/IFP-GFI-IZD-POD_1000374/P1084406" xmlDataType="decimal"/>
    </xmlCellPr>
  </singleXmlCell>
  <singleXmlCell id="68" r="I37" connectionId="0">
    <xmlCellPr id="1" uniqueName="P1084407">
      <xmlPr mapId="1" xpath="/TFI-IZD-POD/IFP-GFI-IZD-POD_1000374/P1084407" xmlDataType="decimal"/>
    </xmlCellPr>
  </singleXmlCell>
  <singleXmlCell id="69" r="H38" connectionId="0">
    <xmlCellPr id="1" uniqueName="P1074967">
      <xmlPr mapId="1" xpath="/TFI-IZD-POD/IFP-GFI-IZD-POD_1000374/P1074967" xmlDataType="decimal"/>
    </xmlCellPr>
  </singleXmlCell>
  <singleXmlCell id="70" r="I38" connectionId="0">
    <xmlCellPr id="1" uniqueName="P1074973">
      <xmlPr mapId="1" xpath="/TFI-IZD-POD/IFP-GFI-IZD-POD_1000374/P1074973" xmlDataType="decimal"/>
    </xmlCellPr>
  </singleXmlCell>
  <singleXmlCell id="71" r="H39" connectionId="0">
    <xmlCellPr id="1" uniqueName="P1074975">
      <xmlPr mapId="1" xpath="/TFI-IZD-POD/IFP-GFI-IZD-POD_1000374/P1074975" xmlDataType="decimal"/>
    </xmlCellPr>
  </singleXmlCell>
  <singleXmlCell id="72" r="I39" connectionId="0">
    <xmlCellPr id="1" uniqueName="P1074979">
      <xmlPr mapId="1" xpath="/TFI-IZD-POD/IFP-GFI-IZD-POD_1000374/P1074979" xmlDataType="decimal"/>
    </xmlCellPr>
  </singleXmlCell>
  <singleXmlCell id="73" r="H40" connectionId="0">
    <xmlCellPr id="1" uniqueName="P1074981">
      <xmlPr mapId="1" xpath="/TFI-IZD-POD/IFP-GFI-IZD-POD_1000374/P1074981" xmlDataType="decimal"/>
    </xmlCellPr>
  </singleXmlCell>
  <singleXmlCell id="74" r="I40" connectionId="0">
    <xmlCellPr id="1" uniqueName="P1074983">
      <xmlPr mapId="1" xpath="/TFI-IZD-POD/IFP-GFI-IZD-POD_1000374/P1074983" xmlDataType="decimal"/>
    </xmlCellPr>
  </singleXmlCell>
  <singleXmlCell id="75" r="H41" connectionId="0">
    <xmlCellPr id="1" uniqueName="P1074985">
      <xmlPr mapId="1" xpath="/TFI-IZD-POD/IFP-GFI-IZD-POD_1000374/P1074985" xmlDataType="decimal"/>
    </xmlCellPr>
  </singleXmlCell>
  <singleXmlCell id="76" r="I41" connectionId="0">
    <xmlCellPr id="1" uniqueName="P1074987">
      <xmlPr mapId="1" xpath="/TFI-IZD-POD/IFP-GFI-IZD-POD_1000374/P1074987" xmlDataType="decimal"/>
    </xmlCellPr>
  </singleXmlCell>
  <singleXmlCell id="77" r="H42" connectionId="0">
    <xmlCellPr id="1" uniqueName="P1074989">
      <xmlPr mapId="1" xpath="/TFI-IZD-POD/IFP-GFI-IZD-POD_1000374/P1074989" xmlDataType="decimal"/>
    </xmlCellPr>
  </singleXmlCell>
  <singleXmlCell id="78" r="I42" connectionId="0">
    <xmlCellPr id="1" uniqueName="P1074991">
      <xmlPr mapId="1" xpath="/TFI-IZD-POD/IFP-GFI-IZD-POD_1000374/P1074991" xmlDataType="decimal"/>
    </xmlCellPr>
  </singleXmlCell>
  <singleXmlCell id="79" r="H43" connectionId="0">
    <xmlCellPr id="1" uniqueName="P1074994">
      <xmlPr mapId="1" xpath="/TFI-IZD-POD/IFP-GFI-IZD-POD_1000374/P1074994" xmlDataType="decimal"/>
    </xmlCellPr>
  </singleXmlCell>
  <singleXmlCell id="80" r="I43" connectionId="0">
    <xmlCellPr id="1" uniqueName="P1074997">
      <xmlPr mapId="1" xpath="/TFI-IZD-POD/IFP-GFI-IZD-POD_1000374/P1074997" xmlDataType="decimal"/>
    </xmlCellPr>
  </singleXmlCell>
  <singleXmlCell id="81" r="H44" connectionId="0">
    <xmlCellPr id="1" uniqueName="P1074998">
      <xmlPr mapId="1" xpath="/TFI-IZD-POD/IFP-GFI-IZD-POD_1000374/P1074998" xmlDataType="decimal"/>
    </xmlCellPr>
  </singleXmlCell>
  <singleXmlCell id="82" r="I44" connectionId="0">
    <xmlCellPr id="1" uniqueName="P1075000">
      <xmlPr mapId="1" xpath="/TFI-IZD-POD/IFP-GFI-IZD-POD_1000374/P1075000" xmlDataType="decimal"/>
    </xmlCellPr>
  </singleXmlCell>
  <singleXmlCell id="83" r="H45" connectionId="0">
    <xmlCellPr id="1" uniqueName="P1075001">
      <xmlPr mapId="1" xpath="/TFI-IZD-POD/IFP-GFI-IZD-POD_1000374/P1075001" xmlDataType="decimal"/>
    </xmlCellPr>
  </singleXmlCell>
  <singleXmlCell id="84" r="I45" connectionId="0">
    <xmlCellPr id="1" uniqueName="P1075003">
      <xmlPr mapId="1" xpath="/TFI-IZD-POD/IFP-GFI-IZD-POD_1000374/P1075003" xmlDataType="decimal"/>
    </xmlCellPr>
  </singleXmlCell>
  <singleXmlCell id="85" r="H46" connectionId="0">
    <xmlCellPr id="1" uniqueName="P1075005">
      <xmlPr mapId="1" xpath="/TFI-IZD-POD/IFP-GFI-IZD-POD_1000374/P1075005" xmlDataType="decimal"/>
    </xmlCellPr>
  </singleXmlCell>
  <singleXmlCell id="86" r="I46" connectionId="0">
    <xmlCellPr id="1" uniqueName="P1075007">
      <xmlPr mapId="1" xpath="/TFI-IZD-POD/IFP-GFI-IZD-POD_1000374/P1075007" xmlDataType="decimal"/>
    </xmlCellPr>
  </singleXmlCell>
  <singleXmlCell id="87" r="H47" connectionId="0">
    <xmlCellPr id="1" uniqueName="P1075009">
      <xmlPr mapId="1" xpath="/TFI-IZD-POD/IFP-GFI-IZD-POD_1000374/P1075009" xmlDataType="decimal"/>
    </xmlCellPr>
  </singleXmlCell>
  <singleXmlCell id="88" r="I47" connectionId="0">
    <xmlCellPr id="1" uniqueName="P1075011">
      <xmlPr mapId="1" xpath="/TFI-IZD-POD/IFP-GFI-IZD-POD_1000374/P1075011" xmlDataType="decimal"/>
    </xmlCellPr>
  </singleXmlCell>
  <singleXmlCell id="89" r="H48" connectionId="0">
    <xmlCellPr id="1" uniqueName="P1075012">
      <xmlPr mapId="1" xpath="/TFI-IZD-POD/IFP-GFI-IZD-POD_1000374/P1075012" xmlDataType="decimal"/>
    </xmlCellPr>
  </singleXmlCell>
  <singleXmlCell id="90" r="I48" connectionId="0">
    <xmlCellPr id="1" uniqueName="P1075014">
      <xmlPr mapId="1" xpath="/TFI-IZD-POD/IFP-GFI-IZD-POD_1000374/P1075014" xmlDataType="decimal"/>
    </xmlCellPr>
  </singleXmlCell>
  <singleXmlCell id="91" r="H49" connectionId="0">
    <xmlCellPr id="1" uniqueName="P1075016">
      <xmlPr mapId="1" xpath="/TFI-IZD-POD/IFP-GFI-IZD-POD_1000374/P1075016" xmlDataType="decimal"/>
    </xmlCellPr>
  </singleXmlCell>
  <singleXmlCell id="92" r="I49" connectionId="0">
    <xmlCellPr id="1" uniqueName="P1075018">
      <xmlPr mapId="1" xpath="/TFI-IZD-POD/IFP-GFI-IZD-POD_1000374/P1075018" xmlDataType="decimal"/>
    </xmlCellPr>
  </singleXmlCell>
  <singleXmlCell id="93" r="H50" connectionId="0">
    <xmlCellPr id="1" uniqueName="P1075020">
      <xmlPr mapId="1" xpath="/TFI-IZD-POD/IFP-GFI-IZD-POD_1000374/P1075020" xmlDataType="decimal"/>
    </xmlCellPr>
  </singleXmlCell>
  <singleXmlCell id="94" r="I50" connectionId="0">
    <xmlCellPr id="1" uniqueName="P1075023">
      <xmlPr mapId="1" xpath="/TFI-IZD-POD/IFP-GFI-IZD-POD_1000374/P1075023" xmlDataType="decimal"/>
    </xmlCellPr>
  </singleXmlCell>
  <singleXmlCell id="95" r="H51" connectionId="0">
    <xmlCellPr id="1" uniqueName="P1075026">
      <xmlPr mapId="1" xpath="/TFI-IZD-POD/IFP-GFI-IZD-POD_1000374/P1075026" xmlDataType="decimal"/>
    </xmlCellPr>
  </singleXmlCell>
  <singleXmlCell id="96" r="I51" connectionId="0">
    <xmlCellPr id="1" uniqueName="P1075028">
      <xmlPr mapId="1" xpath="/TFI-IZD-POD/IFP-GFI-IZD-POD_1000374/P1075028" xmlDataType="decimal"/>
    </xmlCellPr>
  </singleXmlCell>
  <singleXmlCell id="97" r="H52" connectionId="0">
    <xmlCellPr id="1" uniqueName="P1075031">
      <xmlPr mapId="1" xpath="/TFI-IZD-POD/IFP-GFI-IZD-POD_1000374/P1075031" xmlDataType="decimal"/>
    </xmlCellPr>
  </singleXmlCell>
  <singleXmlCell id="98" r="I52" connectionId="0">
    <xmlCellPr id="1" uniqueName="P1075033">
      <xmlPr mapId="1" xpath="/TFI-IZD-POD/IFP-GFI-IZD-POD_1000374/P1075033" xmlDataType="decimal"/>
    </xmlCellPr>
  </singleXmlCell>
  <singleXmlCell id="99" r="H53" connectionId="0">
    <xmlCellPr id="1" uniqueName="P1075035">
      <xmlPr mapId="1" xpath="/TFI-IZD-POD/IFP-GFI-IZD-POD_1000374/P1075035" xmlDataType="decimal"/>
    </xmlCellPr>
  </singleXmlCell>
  <singleXmlCell id="100" r="I53" connectionId="0">
    <xmlCellPr id="1" uniqueName="P1075037">
      <xmlPr mapId="1" xpath="/TFI-IZD-POD/IFP-GFI-IZD-POD_1000374/P1075037" xmlDataType="decimal"/>
    </xmlCellPr>
  </singleXmlCell>
  <singleXmlCell id="101" r="H54" connectionId="0">
    <xmlCellPr id="1" uniqueName="P1075039">
      <xmlPr mapId="1" xpath="/TFI-IZD-POD/IFP-GFI-IZD-POD_1000374/P1075039" xmlDataType="decimal"/>
    </xmlCellPr>
  </singleXmlCell>
  <singleXmlCell id="102" r="I54" connectionId="0">
    <xmlCellPr id="1" uniqueName="P1075043">
      <xmlPr mapId="1" xpath="/TFI-IZD-POD/IFP-GFI-IZD-POD_1000374/P1075043" xmlDataType="decimal"/>
    </xmlCellPr>
  </singleXmlCell>
  <singleXmlCell id="103" r="H55" connectionId="0">
    <xmlCellPr id="1" uniqueName="P1075055">
      <xmlPr mapId="1" xpath="/TFI-IZD-POD/IFP-GFI-IZD-POD_1000374/P1075055" xmlDataType="decimal"/>
    </xmlCellPr>
  </singleXmlCell>
  <singleXmlCell id="104" r="I55" connectionId="0">
    <xmlCellPr id="1" uniqueName="P1075057">
      <xmlPr mapId="1" xpath="/TFI-IZD-POD/IFP-GFI-IZD-POD_1000374/P1075057" xmlDataType="decimal"/>
    </xmlCellPr>
  </singleXmlCell>
  <singleXmlCell id="105" r="H56" connectionId="0">
    <xmlCellPr id="1" uniqueName="P1075058">
      <xmlPr mapId="1" xpath="/TFI-IZD-POD/IFP-GFI-IZD-POD_1000374/P1075058" xmlDataType="decimal"/>
    </xmlCellPr>
  </singleXmlCell>
  <singleXmlCell id="106" r="I56" connectionId="0">
    <xmlCellPr id="1" uniqueName="P1075060">
      <xmlPr mapId="1" xpath="/TFI-IZD-POD/IFP-GFI-IZD-POD_1000374/P1075060" xmlDataType="decimal"/>
    </xmlCellPr>
  </singleXmlCell>
  <singleXmlCell id="107" r="H57" connectionId="0">
    <xmlCellPr id="1" uniqueName="P1075063">
      <xmlPr mapId="1" xpath="/TFI-IZD-POD/IFP-GFI-IZD-POD_1000374/P1075063" xmlDataType="decimal"/>
    </xmlCellPr>
  </singleXmlCell>
  <singleXmlCell id="108" r="I57" connectionId="0">
    <xmlCellPr id="1" uniqueName="P1075065">
      <xmlPr mapId="1" xpath="/TFI-IZD-POD/IFP-GFI-IZD-POD_1000374/P1075065" xmlDataType="decimal"/>
    </xmlCellPr>
  </singleXmlCell>
  <singleXmlCell id="109" r="H58" connectionId="0">
    <xmlCellPr id="1" uniqueName="P1075067">
      <xmlPr mapId="1" xpath="/TFI-IZD-POD/IFP-GFI-IZD-POD_1000374/P1075067" xmlDataType="decimal"/>
    </xmlCellPr>
  </singleXmlCell>
  <singleXmlCell id="110" r="I58" connectionId="0">
    <xmlCellPr id="1" uniqueName="P1075071">
      <xmlPr mapId="1" xpath="/TFI-IZD-POD/IFP-GFI-IZD-POD_1000374/P1075071" xmlDataType="decimal"/>
    </xmlCellPr>
  </singleXmlCell>
  <singleXmlCell id="111" r="H59" connectionId="0">
    <xmlCellPr id="1" uniqueName="P1075076">
      <xmlPr mapId="1" xpath="/TFI-IZD-POD/IFP-GFI-IZD-POD_1000374/P1075076" xmlDataType="decimal"/>
    </xmlCellPr>
  </singleXmlCell>
  <singleXmlCell id="112" r="I59" connectionId="0">
    <xmlCellPr id="1" uniqueName="P1075080">
      <xmlPr mapId="1" xpath="/TFI-IZD-POD/IFP-GFI-IZD-POD_1000374/P1075080" xmlDataType="decimal"/>
    </xmlCellPr>
  </singleXmlCell>
  <singleXmlCell id="113" r="H60" connectionId="0">
    <xmlCellPr id="1" uniqueName="P1075083">
      <xmlPr mapId="1" xpath="/TFI-IZD-POD/IFP-GFI-IZD-POD_1000374/P1075083" xmlDataType="decimal"/>
    </xmlCellPr>
  </singleXmlCell>
  <singleXmlCell id="114" r="I60" connectionId="0">
    <xmlCellPr id="1" uniqueName="P1075085">
      <xmlPr mapId="1" xpath="/TFI-IZD-POD/IFP-GFI-IZD-POD_1000374/P1075085" xmlDataType="decimal"/>
    </xmlCellPr>
  </singleXmlCell>
  <singleXmlCell id="115" r="H61" connectionId="0">
    <xmlCellPr id="1" uniqueName="P1075091">
      <xmlPr mapId="1" xpath="/TFI-IZD-POD/IFP-GFI-IZD-POD_1000374/P1075091" xmlDataType="decimal"/>
    </xmlCellPr>
  </singleXmlCell>
  <singleXmlCell id="116" r="I61" connectionId="0">
    <xmlCellPr id="1" uniqueName="P1075093">
      <xmlPr mapId="1" xpath="/TFI-IZD-POD/IFP-GFI-IZD-POD_1000374/P1075093" xmlDataType="decimal"/>
    </xmlCellPr>
  </singleXmlCell>
  <singleXmlCell id="117" r="H62" connectionId="0">
    <xmlCellPr id="1" uniqueName="P1075095">
      <xmlPr mapId="1" xpath="/TFI-IZD-POD/IFP-GFI-IZD-POD_1000374/P1075095" xmlDataType="decimal"/>
    </xmlCellPr>
  </singleXmlCell>
  <singleXmlCell id="118" r="I62" connectionId="0">
    <xmlCellPr id="1" uniqueName="P1075097">
      <xmlPr mapId="1" xpath="/TFI-IZD-POD/IFP-GFI-IZD-POD_1000374/P1075097" xmlDataType="decimal"/>
    </xmlCellPr>
  </singleXmlCell>
  <singleXmlCell id="119" r="H63" connectionId="0">
    <xmlCellPr id="1" uniqueName="P1075099">
      <xmlPr mapId="1" xpath="/TFI-IZD-POD/IFP-GFI-IZD-POD_1000374/P1075099" xmlDataType="decimal"/>
    </xmlCellPr>
  </singleXmlCell>
  <singleXmlCell id="120" r="I63" connectionId="0">
    <xmlCellPr id="1" uniqueName="P1075100">
      <xmlPr mapId="1" xpath="/TFI-IZD-POD/IFP-GFI-IZD-POD_1000374/P1075100" xmlDataType="decimal"/>
    </xmlCellPr>
  </singleXmlCell>
  <singleXmlCell id="121" r="H64" connectionId="0">
    <xmlCellPr id="1" uniqueName="P1075101">
      <xmlPr mapId="1" xpath="/TFI-IZD-POD/IFP-GFI-IZD-POD_1000374/P1075101" xmlDataType="decimal"/>
    </xmlCellPr>
  </singleXmlCell>
  <singleXmlCell id="122" r="I64" connectionId="0">
    <xmlCellPr id="1" uniqueName="P1075102">
      <xmlPr mapId="1" xpath="/TFI-IZD-POD/IFP-GFI-IZD-POD_1000374/P1075102" xmlDataType="decimal"/>
    </xmlCellPr>
  </singleXmlCell>
  <singleXmlCell id="123" r="H65" connectionId="0">
    <xmlCellPr id="1" uniqueName="P1075103">
      <xmlPr mapId="1" xpath="/TFI-IZD-POD/IFP-GFI-IZD-POD_1000374/P1075103" xmlDataType="decimal"/>
    </xmlCellPr>
  </singleXmlCell>
  <singleXmlCell id="124" r="I65" connectionId="0">
    <xmlCellPr id="1" uniqueName="P1075104">
      <xmlPr mapId="1" xpath="/TFI-IZD-POD/IFP-GFI-IZD-POD_1000374/P1075104" xmlDataType="decimal"/>
    </xmlCellPr>
  </singleXmlCell>
  <singleXmlCell id="125" r="H66" connectionId="0">
    <xmlCellPr id="1" uniqueName="P1075105">
      <xmlPr mapId="1" xpath="/TFI-IZD-POD/IFP-GFI-IZD-POD_1000374/P1075105" xmlDataType="decimal"/>
    </xmlCellPr>
  </singleXmlCell>
  <singleXmlCell id="126" r="I66" connectionId="0">
    <xmlCellPr id="1" uniqueName="P1075106">
      <xmlPr mapId="1" xpath="/TFI-IZD-POD/IFP-GFI-IZD-POD_1000374/P1075106" xmlDataType="decimal"/>
    </xmlCellPr>
  </singleXmlCell>
  <singleXmlCell id="127" r="H67" connectionId="0">
    <xmlCellPr id="1" uniqueName="P1075107">
      <xmlPr mapId="1" xpath="/TFI-IZD-POD/IFP-GFI-IZD-POD_1000374/P1075107" xmlDataType="decimal"/>
    </xmlCellPr>
  </singleXmlCell>
  <singleXmlCell id="128" r="I67" connectionId="0">
    <xmlCellPr id="1" uniqueName="P1075108">
      <xmlPr mapId="1" xpath="/TFI-IZD-POD/IFP-GFI-IZD-POD_1000374/P1075108" xmlDataType="decimal"/>
    </xmlCellPr>
  </singleXmlCell>
  <singleXmlCell id="129" r="H68" connectionId="0">
    <xmlCellPr id="1" uniqueName="P1075109">
      <xmlPr mapId="1" xpath="/TFI-IZD-POD/IFP-GFI-IZD-POD_1000374/P1075109" xmlDataType="decimal"/>
    </xmlCellPr>
  </singleXmlCell>
  <singleXmlCell id="130" r="I68" connectionId="0">
    <xmlCellPr id="1" uniqueName="P1075110">
      <xmlPr mapId="1" xpath="/TFI-IZD-POD/IFP-GFI-IZD-POD_1000374/P1075110" xmlDataType="decimal"/>
    </xmlCellPr>
  </singleXmlCell>
  <singleXmlCell id="131" r="H69" connectionId="0">
    <xmlCellPr id="1" uniqueName="P1075111">
      <xmlPr mapId="1" xpath="/TFI-IZD-POD/IFP-GFI-IZD-POD_1000374/P1075111" xmlDataType="decimal"/>
    </xmlCellPr>
  </singleXmlCell>
  <singleXmlCell id="132" r="I69" connectionId="0">
    <xmlCellPr id="1" uniqueName="P1075112">
      <xmlPr mapId="1" xpath="/TFI-IZD-POD/IFP-GFI-IZD-POD_1000374/P1075112" xmlDataType="decimal"/>
    </xmlCellPr>
  </singleXmlCell>
  <singleXmlCell id="133" r="H70" connectionId="0">
    <xmlCellPr id="1" uniqueName="P1075113">
      <xmlPr mapId="1" xpath="/TFI-IZD-POD/IFP-GFI-IZD-POD_1000374/P1075113" xmlDataType="decimal"/>
    </xmlCellPr>
  </singleXmlCell>
  <singleXmlCell id="134" r="I70" connectionId="0">
    <xmlCellPr id="1" uniqueName="P1075114">
      <xmlPr mapId="1" xpath="/TFI-IZD-POD/IFP-GFI-IZD-POD_1000374/P1075114" xmlDataType="decimal"/>
    </xmlCellPr>
  </singleXmlCell>
  <singleXmlCell id="135" r="H71" connectionId="0">
    <xmlCellPr id="1" uniqueName="P1075115">
      <xmlPr mapId="1" xpath="/TFI-IZD-POD/IFP-GFI-IZD-POD_1000374/P1075115" xmlDataType="decimal"/>
    </xmlCellPr>
  </singleXmlCell>
  <singleXmlCell id="136" r="I71" connectionId="0">
    <xmlCellPr id="1" uniqueName="P1075116">
      <xmlPr mapId="1" xpath="/TFI-IZD-POD/IFP-GFI-IZD-POD_1000374/P1075116" xmlDataType="decimal"/>
    </xmlCellPr>
  </singleXmlCell>
  <singleXmlCell id="137" r="H72" connectionId="0">
    <xmlCellPr id="1" uniqueName="P1075117">
      <xmlPr mapId="1" xpath="/TFI-IZD-POD/IFP-GFI-IZD-POD_1000374/P1075117" xmlDataType="decimal"/>
    </xmlCellPr>
  </singleXmlCell>
  <singleXmlCell id="138" r="I72" connectionId="0">
    <xmlCellPr id="1" uniqueName="P1075118">
      <xmlPr mapId="1" xpath="/TFI-IZD-POD/IFP-GFI-IZD-POD_1000374/P1075118" xmlDataType="decimal"/>
    </xmlCellPr>
  </singleXmlCell>
  <singleXmlCell id="139" r="H73" connectionId="0">
    <xmlCellPr id="1" uniqueName="P1075119">
      <xmlPr mapId="1" xpath="/TFI-IZD-POD/IFP-GFI-IZD-POD_1000374/P1075119" xmlDataType="decimal"/>
    </xmlCellPr>
  </singleXmlCell>
  <singleXmlCell id="140" r="I73" connectionId="0">
    <xmlCellPr id="1" uniqueName="P1075120">
      <xmlPr mapId="1" xpath="/TFI-IZD-POD/IFP-GFI-IZD-POD_1000374/P1075120" xmlDataType="decimal"/>
    </xmlCellPr>
  </singleXmlCell>
  <singleXmlCell id="141" r="H75" connectionId="0">
    <xmlCellPr id="1" uniqueName="P1075121">
      <xmlPr mapId="1" xpath="/TFI-IZD-POD/IFP-GFI-IZD-POD_1000374/P1075121" xmlDataType="decimal"/>
    </xmlCellPr>
  </singleXmlCell>
  <singleXmlCell id="142" r="I75" connectionId="0">
    <xmlCellPr id="1" uniqueName="P1075229">
      <xmlPr mapId="1" xpath="/TFI-IZD-POD/IFP-GFI-IZD-POD_1000374/P1075229" xmlDataType="decimal"/>
    </xmlCellPr>
  </singleXmlCell>
  <singleXmlCell id="143" r="H76" connectionId="0">
    <xmlCellPr id="1" uniqueName="P1075230">
      <xmlPr mapId="1" xpath="/TFI-IZD-POD/IFP-GFI-IZD-POD_1000374/P1075230" xmlDataType="decimal"/>
    </xmlCellPr>
  </singleXmlCell>
  <singleXmlCell id="144" r="I76" connectionId="0">
    <xmlCellPr id="1" uniqueName="P1075231">
      <xmlPr mapId="1" xpath="/TFI-IZD-POD/IFP-GFI-IZD-POD_1000374/P1075231" xmlDataType="decimal"/>
    </xmlCellPr>
  </singleXmlCell>
  <singleXmlCell id="145" r="H77" connectionId="0">
    <xmlCellPr id="1" uniqueName="P1075232">
      <xmlPr mapId="1" xpath="/TFI-IZD-POD/IFP-GFI-IZD-POD_1000374/P1075232" xmlDataType="decimal"/>
    </xmlCellPr>
  </singleXmlCell>
  <singleXmlCell id="146" r="I77" connectionId="0">
    <xmlCellPr id="1" uniqueName="P1075233">
      <xmlPr mapId="1" xpath="/TFI-IZD-POD/IFP-GFI-IZD-POD_1000374/P1075233" xmlDataType="decimal"/>
    </xmlCellPr>
  </singleXmlCell>
  <singleXmlCell id="147" r="H78" connectionId="0">
    <xmlCellPr id="1" uniqueName="P1075234">
      <xmlPr mapId="1" xpath="/TFI-IZD-POD/IFP-GFI-IZD-POD_1000374/P1075234" xmlDataType="decimal"/>
    </xmlCellPr>
  </singleXmlCell>
  <singleXmlCell id="148" r="I78" connectionId="0">
    <xmlCellPr id="1" uniqueName="P1075235">
      <xmlPr mapId="1" xpath="/TFI-IZD-POD/IFP-GFI-IZD-POD_1000374/P1075235" xmlDataType="decimal"/>
    </xmlCellPr>
  </singleXmlCell>
  <singleXmlCell id="149" r="H79" connectionId="0">
    <xmlCellPr id="1" uniqueName="P1075236">
      <xmlPr mapId="1" xpath="/TFI-IZD-POD/IFP-GFI-IZD-POD_1000374/P1075236" xmlDataType="decimal"/>
    </xmlCellPr>
  </singleXmlCell>
  <singleXmlCell id="150" r="I79" connectionId="0">
    <xmlCellPr id="1" uniqueName="P1075237">
      <xmlPr mapId="1" xpath="/TFI-IZD-POD/IFP-GFI-IZD-POD_1000374/P1075237" xmlDataType="decimal"/>
    </xmlCellPr>
  </singleXmlCell>
  <singleXmlCell id="151" r="H80" connectionId="0">
    <xmlCellPr id="1" uniqueName="P1075238">
      <xmlPr mapId="1" xpath="/TFI-IZD-POD/IFP-GFI-IZD-POD_1000374/P1075238" xmlDataType="decimal"/>
    </xmlCellPr>
  </singleXmlCell>
  <singleXmlCell id="152" r="I80" connectionId="0">
    <xmlCellPr id="1" uniqueName="P1075239">
      <xmlPr mapId="1" xpath="/TFI-IZD-POD/IFP-GFI-IZD-POD_1000374/P1075239" xmlDataType="decimal"/>
    </xmlCellPr>
  </singleXmlCell>
  <singleXmlCell id="153" r="H81" connectionId="0">
    <xmlCellPr id="1" uniqueName="P1075240">
      <xmlPr mapId="1" xpath="/TFI-IZD-POD/IFP-GFI-IZD-POD_1000374/P1075240" xmlDataType="decimal"/>
    </xmlCellPr>
  </singleXmlCell>
  <singleXmlCell id="154" r="I81" connectionId="0">
    <xmlCellPr id="1" uniqueName="P1075241">
      <xmlPr mapId="1" xpath="/TFI-IZD-POD/IFP-GFI-IZD-POD_1000374/P1075241" xmlDataType="decimal"/>
    </xmlCellPr>
  </singleXmlCell>
  <singleXmlCell id="155" r="H82" connectionId="0">
    <xmlCellPr id="1" uniqueName="P1075242">
      <xmlPr mapId="1" xpath="/TFI-IZD-POD/IFP-GFI-IZD-POD_1000374/P1075242" xmlDataType="decimal"/>
    </xmlCellPr>
  </singleXmlCell>
  <singleXmlCell id="156" r="I82" connectionId="0">
    <xmlCellPr id="1" uniqueName="P1075243">
      <xmlPr mapId="1" xpath="/TFI-IZD-POD/IFP-GFI-IZD-POD_1000374/P1075243" xmlDataType="decimal"/>
    </xmlCellPr>
  </singleXmlCell>
  <singleXmlCell id="157" r="H83" connectionId="0">
    <xmlCellPr id="1" uniqueName="P1075244">
      <xmlPr mapId="1" xpath="/TFI-IZD-POD/IFP-GFI-IZD-POD_1000374/P1075244" xmlDataType="decimal"/>
    </xmlCellPr>
  </singleXmlCell>
  <singleXmlCell id="158" r="I83" connectionId="0">
    <xmlCellPr id="1" uniqueName="P1075245">
      <xmlPr mapId="1" xpath="/TFI-IZD-POD/IFP-GFI-IZD-POD_1000374/P1075245" xmlDataType="decimal"/>
    </xmlCellPr>
  </singleXmlCell>
  <singleXmlCell id="159" r="H84" connectionId="0">
    <xmlCellPr id="1" uniqueName="P1075246">
      <xmlPr mapId="1" xpath="/TFI-IZD-POD/IFP-GFI-IZD-POD_1000374/P1075246" xmlDataType="decimal"/>
    </xmlCellPr>
  </singleXmlCell>
  <singleXmlCell id="160" r="I84" connectionId="0">
    <xmlCellPr id="1" uniqueName="P1075247">
      <xmlPr mapId="1" xpath="/TFI-IZD-POD/IFP-GFI-IZD-POD_1000374/P1075247" xmlDataType="decimal"/>
    </xmlCellPr>
  </singleXmlCell>
  <singleXmlCell id="161" r="H85" connectionId="0">
    <xmlCellPr id="1" uniqueName="P1075248">
      <xmlPr mapId="1" xpath="/TFI-IZD-POD/IFP-GFI-IZD-POD_1000374/P1075248" xmlDataType="decimal"/>
    </xmlCellPr>
  </singleXmlCell>
  <singleXmlCell id="162" r="I85" connectionId="0">
    <xmlCellPr id="1" uniqueName="P1075249">
      <xmlPr mapId="1" xpath="/TFI-IZD-POD/IFP-GFI-IZD-POD_1000374/P1075249" xmlDataType="decimal"/>
    </xmlCellPr>
  </singleXmlCell>
  <singleXmlCell id="163" r="H86" connectionId="0">
    <xmlCellPr id="1" uniqueName="P1075250">
      <xmlPr mapId="1" xpath="/TFI-IZD-POD/IFP-GFI-IZD-POD_1000374/P1075250" xmlDataType="decimal"/>
    </xmlCellPr>
  </singleXmlCell>
  <singleXmlCell id="164" r="I86" connectionId="0">
    <xmlCellPr id="1" uniqueName="P1075251">
      <xmlPr mapId="1" xpath="/TFI-IZD-POD/IFP-GFI-IZD-POD_1000374/P1075251" xmlDataType="decimal"/>
    </xmlCellPr>
  </singleXmlCell>
  <singleXmlCell id="165" r="H87" connectionId="0">
    <xmlCellPr id="1" uniqueName="P1075252">
      <xmlPr mapId="1" xpath="/TFI-IZD-POD/IFP-GFI-IZD-POD_1000374/P1075252" xmlDataType="decimal"/>
    </xmlCellPr>
  </singleXmlCell>
  <singleXmlCell id="166" r="I87" connectionId="0">
    <xmlCellPr id="1" uniqueName="P1075253">
      <xmlPr mapId="1" xpath="/TFI-IZD-POD/IFP-GFI-IZD-POD_1000374/P1075253" xmlDataType="decimal"/>
    </xmlCellPr>
  </singleXmlCell>
  <singleXmlCell id="167" r="H88" connectionId="0">
    <xmlCellPr id="1" uniqueName="P1075254">
      <xmlPr mapId="1" xpath="/TFI-IZD-POD/IFP-GFI-IZD-POD_1000374/P1075254" xmlDataType="decimal"/>
    </xmlCellPr>
  </singleXmlCell>
  <singleXmlCell id="168" r="I88" connectionId="0">
    <xmlCellPr id="1" uniqueName="P1075255">
      <xmlPr mapId="1" xpath="/TFI-IZD-POD/IFP-GFI-IZD-POD_1000374/P1075255" xmlDataType="decimal"/>
    </xmlCellPr>
  </singleXmlCell>
  <singleXmlCell id="169" r="H91" connectionId="0">
    <xmlCellPr id="1" uniqueName="P1075256">
      <xmlPr mapId="1" xpath="/TFI-IZD-POD/IFP-GFI-IZD-POD_1000374/P1075256" xmlDataType="decimal"/>
    </xmlCellPr>
  </singleXmlCell>
  <singleXmlCell id="170" r="I91" connectionId="0">
    <xmlCellPr id="1" uniqueName="P1075257">
      <xmlPr mapId="1" xpath="/TFI-IZD-POD/IFP-GFI-IZD-POD_1000374/P1075257" xmlDataType="decimal"/>
    </xmlCellPr>
  </singleXmlCell>
  <singleXmlCell id="171" r="H92" connectionId="0">
    <xmlCellPr id="1" uniqueName="P1075258">
      <xmlPr mapId="1" xpath="/TFI-IZD-POD/IFP-GFI-IZD-POD_1000374/P1075258" xmlDataType="decimal"/>
    </xmlCellPr>
  </singleXmlCell>
  <singleXmlCell id="172" r="I92" connectionId="0">
    <xmlCellPr id="1" uniqueName="P1075259">
      <xmlPr mapId="1" xpath="/TFI-IZD-POD/IFP-GFI-IZD-POD_1000374/P1075259" xmlDataType="decimal"/>
    </xmlCellPr>
  </singleXmlCell>
  <singleXmlCell id="173" r="H93" connectionId="0">
    <xmlCellPr id="1" uniqueName="P1075260">
      <xmlPr mapId="1" xpath="/TFI-IZD-POD/IFP-GFI-IZD-POD_1000374/P1075260" xmlDataType="decimal"/>
    </xmlCellPr>
  </singleXmlCell>
  <singleXmlCell id="174" r="I93" connectionId="0">
    <xmlCellPr id="1" uniqueName="P1075261">
      <xmlPr mapId="1" xpath="/TFI-IZD-POD/IFP-GFI-IZD-POD_1000374/P1075261" xmlDataType="decimal"/>
    </xmlCellPr>
  </singleXmlCell>
  <singleXmlCell id="175" r="H94" connectionId="0">
    <xmlCellPr id="1" uniqueName="P1075262">
      <xmlPr mapId="1" xpath="/TFI-IZD-POD/IFP-GFI-IZD-POD_1000374/P1075262" xmlDataType="decimal"/>
    </xmlCellPr>
  </singleXmlCell>
  <singleXmlCell id="176" r="I94" connectionId="0">
    <xmlCellPr id="1" uniqueName="P1075263">
      <xmlPr mapId="1" xpath="/TFI-IZD-POD/IFP-GFI-IZD-POD_1000374/P1075263" xmlDataType="decimal"/>
    </xmlCellPr>
  </singleXmlCell>
  <singleXmlCell id="177" r="H95" connectionId="0">
    <xmlCellPr id="1" uniqueName="P1075264">
      <xmlPr mapId="1" xpath="/TFI-IZD-POD/IFP-GFI-IZD-POD_1000374/P1075264" xmlDataType="decimal"/>
    </xmlCellPr>
  </singleXmlCell>
  <singleXmlCell id="178" r="I95" connectionId="0">
    <xmlCellPr id="1" uniqueName="P1075265">
      <xmlPr mapId="1" xpath="/TFI-IZD-POD/IFP-GFI-IZD-POD_1000374/P1075265" xmlDataType="decimal"/>
    </xmlCellPr>
  </singleXmlCell>
  <singleXmlCell id="179" r="H96" connectionId="0">
    <xmlCellPr id="1" uniqueName="P1075266">
      <xmlPr mapId="1" xpath="/TFI-IZD-POD/IFP-GFI-IZD-POD_1000374/P1075266" xmlDataType="decimal"/>
    </xmlCellPr>
  </singleXmlCell>
  <singleXmlCell id="180" r="I96" connectionId="0">
    <xmlCellPr id="1" uniqueName="P1075267">
      <xmlPr mapId="1" xpath="/TFI-IZD-POD/IFP-GFI-IZD-POD_1000374/P1075267" xmlDataType="decimal"/>
    </xmlCellPr>
  </singleXmlCell>
  <singleXmlCell id="181" r="H97" connectionId="0">
    <xmlCellPr id="1" uniqueName="P1075268">
      <xmlPr mapId="1" xpath="/TFI-IZD-POD/IFP-GFI-IZD-POD_1000374/P1075268" xmlDataType="decimal"/>
    </xmlCellPr>
  </singleXmlCell>
  <singleXmlCell id="182" r="I97" connectionId="0">
    <xmlCellPr id="1" uniqueName="P1075269">
      <xmlPr mapId="1" xpath="/TFI-IZD-POD/IFP-GFI-IZD-POD_1000374/P1075269" xmlDataType="decimal"/>
    </xmlCellPr>
  </singleXmlCell>
  <singleXmlCell id="183" r="H98" connectionId="0">
    <xmlCellPr id="1" uniqueName="P1075270">
      <xmlPr mapId="1" xpath="/TFI-IZD-POD/IFP-GFI-IZD-POD_1000374/P1075270" xmlDataType="decimal"/>
    </xmlCellPr>
  </singleXmlCell>
  <singleXmlCell id="184" r="I98" connectionId="0">
    <xmlCellPr id="1" uniqueName="P1075271">
      <xmlPr mapId="1" xpath="/TFI-IZD-POD/IFP-GFI-IZD-POD_1000374/P1075271" xmlDataType="decimal"/>
    </xmlCellPr>
  </singleXmlCell>
  <singleXmlCell id="185" r="H99" connectionId="0">
    <xmlCellPr id="1" uniqueName="P1075272">
      <xmlPr mapId="1" xpath="/TFI-IZD-POD/IFP-GFI-IZD-POD_1000374/P1075272" xmlDataType="decimal"/>
    </xmlCellPr>
  </singleXmlCell>
  <singleXmlCell id="186" r="I99" connectionId="0">
    <xmlCellPr id="1" uniqueName="P1075273">
      <xmlPr mapId="1" xpath="/TFI-IZD-POD/IFP-GFI-IZD-POD_1000374/P1075273" xmlDataType="decimal"/>
    </xmlCellPr>
  </singleXmlCell>
  <singleXmlCell id="187" r="H100" connectionId="0">
    <xmlCellPr id="1" uniqueName="P1075274">
      <xmlPr mapId="1" xpath="/TFI-IZD-POD/IFP-GFI-IZD-POD_1000374/P1075274" xmlDataType="decimal"/>
    </xmlCellPr>
  </singleXmlCell>
  <singleXmlCell id="188" r="I100" connectionId="0">
    <xmlCellPr id="1" uniqueName="P1075275">
      <xmlPr mapId="1" xpath="/TFI-IZD-POD/IFP-GFI-IZD-POD_1000374/P1075275" xmlDataType="decimal"/>
    </xmlCellPr>
  </singleXmlCell>
  <singleXmlCell id="189" r="H101" connectionId="0">
    <xmlCellPr id="1" uniqueName="P1075276">
      <xmlPr mapId="1" xpath="/TFI-IZD-POD/IFP-GFI-IZD-POD_1000374/P1075276" xmlDataType="decimal"/>
    </xmlCellPr>
  </singleXmlCell>
  <singleXmlCell id="190" r="I101" connectionId="0">
    <xmlCellPr id="1" uniqueName="P1075277">
      <xmlPr mapId="1" xpath="/TFI-IZD-POD/IFP-GFI-IZD-POD_1000374/P1075277" xmlDataType="decimal"/>
    </xmlCellPr>
  </singleXmlCell>
  <singleXmlCell id="191" r="H102" connectionId="0">
    <xmlCellPr id="1" uniqueName="P1075278">
      <xmlPr mapId="1" xpath="/TFI-IZD-POD/IFP-GFI-IZD-POD_1000374/P1075278" xmlDataType="decimal"/>
    </xmlCellPr>
  </singleXmlCell>
  <singleXmlCell id="192" r="I102" connectionId="0">
    <xmlCellPr id="1" uniqueName="P1075279">
      <xmlPr mapId="1" xpath="/TFI-IZD-POD/IFP-GFI-IZD-POD_1000374/P1075279" xmlDataType="decimal"/>
    </xmlCellPr>
  </singleXmlCell>
  <singleXmlCell id="193" r="H103" connectionId="0">
    <xmlCellPr id="1" uniqueName="P1075280">
      <xmlPr mapId="1" xpath="/TFI-IZD-POD/IFP-GFI-IZD-POD_1000374/P1075280" xmlDataType="decimal"/>
    </xmlCellPr>
  </singleXmlCell>
  <singleXmlCell id="194" r="I103" connectionId="0">
    <xmlCellPr id="1" uniqueName="P1075281">
      <xmlPr mapId="1" xpath="/TFI-IZD-POD/IFP-GFI-IZD-POD_1000374/P1075281" xmlDataType="decimal"/>
    </xmlCellPr>
  </singleXmlCell>
  <singleXmlCell id="195" r="H104" connectionId="0">
    <xmlCellPr id="1" uniqueName="P1075282">
      <xmlPr mapId="1" xpath="/TFI-IZD-POD/IFP-GFI-IZD-POD_1000374/P1075282" xmlDataType="decimal"/>
    </xmlCellPr>
  </singleXmlCell>
  <singleXmlCell id="196" r="I104" connectionId="0">
    <xmlCellPr id="1" uniqueName="P1075283">
      <xmlPr mapId="1" xpath="/TFI-IZD-POD/IFP-GFI-IZD-POD_1000374/P1075283" xmlDataType="decimal"/>
    </xmlCellPr>
  </singleXmlCell>
  <singleXmlCell id="197" r="H105" connectionId="0">
    <xmlCellPr id="1" uniqueName="P1075284">
      <xmlPr mapId="1" xpath="/TFI-IZD-POD/IFP-GFI-IZD-POD_1000374/P1075284" xmlDataType="decimal"/>
    </xmlCellPr>
  </singleXmlCell>
  <singleXmlCell id="198" r="I105" connectionId="0">
    <xmlCellPr id="1" uniqueName="P1075285">
      <xmlPr mapId="1" xpath="/TFI-IZD-POD/IFP-GFI-IZD-POD_1000374/P1075285" xmlDataType="decimal"/>
    </xmlCellPr>
  </singleXmlCell>
  <singleXmlCell id="199" r="H106" connectionId="0">
    <xmlCellPr id="1" uniqueName="P1075286">
      <xmlPr mapId="1" xpath="/TFI-IZD-POD/IFP-GFI-IZD-POD_1000374/P1075286" xmlDataType="decimal"/>
    </xmlCellPr>
  </singleXmlCell>
  <singleXmlCell id="200" r="I106" connectionId="0">
    <xmlCellPr id="1" uniqueName="P1075287">
      <xmlPr mapId="1" xpath="/TFI-IZD-POD/IFP-GFI-IZD-POD_1000374/P1075287" xmlDataType="decimal"/>
    </xmlCellPr>
  </singleXmlCell>
  <singleXmlCell id="201" r="H107" connectionId="0">
    <xmlCellPr id="1" uniqueName="P1075288">
      <xmlPr mapId="1" xpath="/TFI-IZD-POD/IFP-GFI-IZD-POD_1000374/P1075288" xmlDataType="decimal"/>
    </xmlCellPr>
  </singleXmlCell>
  <singleXmlCell id="202" r="I107" connectionId="0">
    <xmlCellPr id="1" uniqueName="P1075289">
      <xmlPr mapId="1" xpath="/TFI-IZD-POD/IFP-GFI-IZD-POD_1000374/P1075289" xmlDataType="decimal"/>
    </xmlCellPr>
  </singleXmlCell>
  <singleXmlCell id="203" r="H108" connectionId="0">
    <xmlCellPr id="1" uniqueName="P1075290">
      <xmlPr mapId="1" xpath="/TFI-IZD-POD/IFP-GFI-IZD-POD_1000374/P1075290" xmlDataType="decimal"/>
    </xmlCellPr>
  </singleXmlCell>
  <singleXmlCell id="204" r="I108" connectionId="0">
    <xmlCellPr id="1" uniqueName="P1075291">
      <xmlPr mapId="1" xpath="/TFI-IZD-POD/IFP-GFI-IZD-POD_1000374/P1075291" xmlDataType="decimal"/>
    </xmlCellPr>
  </singleXmlCell>
  <singleXmlCell id="205" r="H109" connectionId="0">
    <xmlCellPr id="1" uniqueName="P1075292">
      <xmlPr mapId="1" xpath="/TFI-IZD-POD/IFP-GFI-IZD-POD_1000374/P1075292" xmlDataType="decimal"/>
    </xmlCellPr>
  </singleXmlCell>
  <singleXmlCell id="206" r="I109" connectionId="0">
    <xmlCellPr id="1" uniqueName="P1075293">
      <xmlPr mapId="1" xpath="/TFI-IZD-POD/IFP-GFI-IZD-POD_1000374/P1075293" xmlDataType="decimal"/>
    </xmlCellPr>
  </singleXmlCell>
  <singleXmlCell id="207" r="H110" connectionId="0">
    <xmlCellPr id="1" uniqueName="P1075294">
      <xmlPr mapId="1" xpath="/TFI-IZD-POD/IFP-GFI-IZD-POD_1000374/P1075294" xmlDataType="decimal"/>
    </xmlCellPr>
  </singleXmlCell>
  <singleXmlCell id="208" r="I110" connectionId="0">
    <xmlCellPr id="1" uniqueName="P1075295">
      <xmlPr mapId="1" xpath="/TFI-IZD-POD/IFP-GFI-IZD-POD_1000374/P1075295" xmlDataType="decimal"/>
    </xmlCellPr>
  </singleXmlCell>
  <singleXmlCell id="209" r="H111" connectionId="0">
    <xmlCellPr id="1" uniqueName="P1075296">
      <xmlPr mapId="1" xpath="/TFI-IZD-POD/IFP-GFI-IZD-POD_1000374/P1075296" xmlDataType="decimal"/>
    </xmlCellPr>
  </singleXmlCell>
  <singleXmlCell id="210" r="I111" connectionId="0">
    <xmlCellPr id="1" uniqueName="P1075297">
      <xmlPr mapId="1" xpath="/TFI-IZD-POD/IFP-GFI-IZD-POD_1000374/P1075297" xmlDataType="decimal"/>
    </xmlCellPr>
  </singleXmlCell>
  <singleXmlCell id="211" r="H112" connectionId="0">
    <xmlCellPr id="1" uniqueName="P1075298">
      <xmlPr mapId="1" xpath="/TFI-IZD-POD/IFP-GFI-IZD-POD_1000374/P1075298" xmlDataType="decimal"/>
    </xmlCellPr>
  </singleXmlCell>
  <singleXmlCell id="212" r="I112" connectionId="0">
    <xmlCellPr id="1" uniqueName="P1075299">
      <xmlPr mapId="1" xpath="/TFI-IZD-POD/IFP-GFI-IZD-POD_1000374/P1075299" xmlDataType="decimal"/>
    </xmlCellPr>
  </singleXmlCell>
  <singleXmlCell id="213" r="H113" connectionId="0">
    <xmlCellPr id="1" uniqueName="P1075300">
      <xmlPr mapId="1" xpath="/TFI-IZD-POD/IFP-GFI-IZD-POD_1000374/P1075300" xmlDataType="decimal"/>
    </xmlCellPr>
  </singleXmlCell>
  <singleXmlCell id="214" r="I113" connectionId="0">
    <xmlCellPr id="1" uniqueName="P1075301">
      <xmlPr mapId="1" xpath="/TFI-IZD-POD/IFP-GFI-IZD-POD_1000374/P1075301" xmlDataType="decimal"/>
    </xmlCellPr>
  </singleXmlCell>
  <singleXmlCell id="215" r="H114" connectionId="0">
    <xmlCellPr id="1" uniqueName="P1075302">
      <xmlPr mapId="1" xpath="/TFI-IZD-POD/IFP-GFI-IZD-POD_1000374/P1075302" xmlDataType="decimal"/>
    </xmlCellPr>
  </singleXmlCell>
  <singleXmlCell id="216" r="I114" connectionId="0">
    <xmlCellPr id="1" uniqueName="P1075303">
      <xmlPr mapId="1" xpath="/TFI-IZD-POD/IFP-GFI-IZD-POD_1000374/P1075303" xmlDataType="decimal"/>
    </xmlCellPr>
  </singleXmlCell>
  <singleXmlCell id="217" r="H115" connectionId="0">
    <xmlCellPr id="1" uniqueName="P1075304">
      <xmlPr mapId="1" xpath="/TFI-IZD-POD/IFP-GFI-IZD-POD_1000374/P1075304" xmlDataType="decimal"/>
    </xmlCellPr>
  </singleXmlCell>
  <singleXmlCell id="218" r="I115" connectionId="0">
    <xmlCellPr id="1" uniqueName="P1075305">
      <xmlPr mapId="1" xpath="/TFI-IZD-POD/IFP-GFI-IZD-POD_1000374/P1075305" xmlDataType="decimal"/>
    </xmlCellPr>
  </singleXmlCell>
  <singleXmlCell id="219" r="H116" connectionId="0">
    <xmlCellPr id="1" uniqueName="P1075306">
      <xmlPr mapId="1" xpath="/TFI-IZD-POD/IFP-GFI-IZD-POD_1000374/P1075306" xmlDataType="decimal"/>
    </xmlCellPr>
  </singleXmlCell>
  <singleXmlCell id="220" r="I116" connectionId="0">
    <xmlCellPr id="1" uniqueName="P1075307">
      <xmlPr mapId="1" xpath="/TFI-IZD-POD/IFP-GFI-IZD-POD_1000374/P1075307" xmlDataType="decimal"/>
    </xmlCellPr>
  </singleXmlCell>
  <singleXmlCell id="221" r="H117" connectionId="0">
    <xmlCellPr id="1" uniqueName="P1075308">
      <xmlPr mapId="1" xpath="/TFI-IZD-POD/IFP-GFI-IZD-POD_1000374/P1075308" xmlDataType="decimal"/>
    </xmlCellPr>
  </singleXmlCell>
  <singleXmlCell id="222" r="I117" connectionId="0">
    <xmlCellPr id="1" uniqueName="P1075309">
      <xmlPr mapId="1" xpath="/TFI-IZD-POD/IFP-GFI-IZD-POD_1000374/P1075309" xmlDataType="decimal"/>
    </xmlCellPr>
  </singleXmlCell>
  <singleXmlCell id="223" r="H118" connectionId="0">
    <xmlCellPr id="1" uniqueName="P1075310">
      <xmlPr mapId="1" xpath="/TFI-IZD-POD/IFP-GFI-IZD-POD_1000374/P1075310" xmlDataType="decimal"/>
    </xmlCellPr>
  </singleXmlCell>
  <singleXmlCell id="224" r="I118" connectionId="0">
    <xmlCellPr id="1" uniqueName="P1075311">
      <xmlPr mapId="1" xpath="/TFI-IZD-POD/IFP-GFI-IZD-POD_1000374/P1075311" xmlDataType="decimal"/>
    </xmlCellPr>
  </singleXmlCell>
  <singleXmlCell id="225" r="H119" connectionId="0">
    <xmlCellPr id="1" uniqueName="P1075312">
      <xmlPr mapId="1" xpath="/TFI-IZD-POD/IFP-GFI-IZD-POD_1000374/P1075312" xmlDataType="decimal"/>
    </xmlCellPr>
  </singleXmlCell>
  <singleXmlCell id="226" r="I119" connectionId="0">
    <xmlCellPr id="1" uniqueName="P1075313">
      <xmlPr mapId="1" xpath="/TFI-IZD-POD/IFP-GFI-IZD-POD_1000374/P1075313" xmlDataType="decimal"/>
    </xmlCellPr>
  </singleXmlCell>
  <singleXmlCell id="227" r="H120" connectionId="0">
    <xmlCellPr id="1" uniqueName="P1075314">
      <xmlPr mapId="1" xpath="/TFI-IZD-POD/IFP-GFI-IZD-POD_1000374/P1075314" xmlDataType="decimal"/>
    </xmlCellPr>
  </singleXmlCell>
  <singleXmlCell id="228" r="I120" connectionId="0">
    <xmlCellPr id="1" uniqueName="P1075315">
      <xmlPr mapId="1" xpath="/TFI-IZD-POD/IFP-GFI-IZD-POD_1000374/P1075315" xmlDataType="decimal"/>
    </xmlCellPr>
  </singleXmlCell>
  <singleXmlCell id="229" r="H121" connectionId="0">
    <xmlCellPr id="1" uniqueName="P1075316">
      <xmlPr mapId="1" xpath="/TFI-IZD-POD/IFP-GFI-IZD-POD_1000374/P1075316" xmlDataType="decimal"/>
    </xmlCellPr>
  </singleXmlCell>
  <singleXmlCell id="230" r="I121" connectionId="0">
    <xmlCellPr id="1" uniqueName="P1075317">
      <xmlPr mapId="1" xpath="/TFI-IZD-POD/IFP-GFI-IZD-POD_1000374/P1075317" xmlDataType="decimal"/>
    </xmlCellPr>
  </singleXmlCell>
  <singleXmlCell id="231" r="H122" connectionId="0">
    <xmlCellPr id="1" uniqueName="P1075318">
      <xmlPr mapId="1" xpath="/TFI-IZD-POD/IFP-GFI-IZD-POD_1000374/P1075318" xmlDataType="decimal"/>
    </xmlCellPr>
  </singleXmlCell>
  <singleXmlCell id="232" r="I122" connectionId="0">
    <xmlCellPr id="1" uniqueName="P1075319">
      <xmlPr mapId="1" xpath="/TFI-IZD-POD/IFP-GFI-IZD-POD_1000374/P1075319" xmlDataType="decimal"/>
    </xmlCellPr>
  </singleXmlCell>
  <singleXmlCell id="233" r="H123" connectionId="0">
    <xmlCellPr id="1" uniqueName="P1075320">
      <xmlPr mapId="1" xpath="/TFI-IZD-POD/IFP-GFI-IZD-POD_1000374/P1075320" xmlDataType="decimal"/>
    </xmlCellPr>
  </singleXmlCell>
  <singleXmlCell id="234" r="I123" connectionId="0">
    <xmlCellPr id="1" uniqueName="P1075321">
      <xmlPr mapId="1" xpath="/TFI-IZD-POD/IFP-GFI-IZD-POD_1000374/P1075321" xmlDataType="decimal"/>
    </xmlCellPr>
  </singleXmlCell>
  <singleXmlCell id="235" r="H124" connectionId="0">
    <xmlCellPr id="1" uniqueName="P1075322">
      <xmlPr mapId="1" xpath="/TFI-IZD-POD/IFP-GFI-IZD-POD_1000374/P1075322" xmlDataType="decimal"/>
    </xmlCellPr>
  </singleXmlCell>
  <singleXmlCell id="236" r="I124" connectionId="0">
    <xmlCellPr id="1" uniqueName="P1075323">
      <xmlPr mapId="1" xpath="/TFI-IZD-POD/IFP-GFI-IZD-POD_1000374/P1075323" xmlDataType="decimal"/>
    </xmlCellPr>
  </singleXmlCell>
  <singleXmlCell id="237" r="H125" connectionId="0">
    <xmlCellPr id="1" uniqueName="P1075324">
      <xmlPr mapId="1" xpath="/TFI-IZD-POD/IFP-GFI-IZD-POD_1000374/P1075324" xmlDataType="decimal"/>
    </xmlCellPr>
  </singleXmlCell>
  <singleXmlCell id="238" r="I125" connectionId="0">
    <xmlCellPr id="1" uniqueName="P1075325">
      <xmlPr mapId="1" xpath="/TFI-IZD-POD/IFP-GFI-IZD-POD_1000374/P1075325" xmlDataType="decimal"/>
    </xmlCellPr>
  </singleXmlCell>
  <singleXmlCell id="239" r="H126" connectionId="0">
    <xmlCellPr id="1" uniqueName="P1075326">
      <xmlPr mapId="1" xpath="/TFI-IZD-POD/IFP-GFI-IZD-POD_1000374/P1075326" xmlDataType="decimal"/>
    </xmlCellPr>
  </singleXmlCell>
  <singleXmlCell id="240" r="I126" connectionId="0">
    <xmlCellPr id="1" uniqueName="P1075327">
      <xmlPr mapId="1" xpath="/TFI-IZD-POD/IFP-GFI-IZD-POD_1000374/P1075327" xmlDataType="decimal"/>
    </xmlCellPr>
  </singleXmlCell>
  <singleXmlCell id="241" r="H127" connectionId="0">
    <xmlCellPr id="1" uniqueName="P1075328">
      <xmlPr mapId="1" xpath="/TFI-IZD-POD/IFP-GFI-IZD-POD_1000374/P1075328" xmlDataType="decimal"/>
    </xmlCellPr>
  </singleXmlCell>
  <singleXmlCell id="242" r="I127" connectionId="0">
    <xmlCellPr id="1" uniqueName="P1075329">
      <xmlPr mapId="1" xpath="/TFI-IZD-POD/IFP-GFI-IZD-POD_1000374/P1075329" xmlDataType="decimal"/>
    </xmlCellPr>
  </singleXmlCell>
  <singleXmlCell id="243" r="H128" connectionId="0">
    <xmlCellPr id="1" uniqueName="P1075330">
      <xmlPr mapId="1" xpath="/TFI-IZD-POD/IFP-GFI-IZD-POD_1000374/P1075330" xmlDataType="decimal"/>
    </xmlCellPr>
  </singleXmlCell>
  <singleXmlCell id="244" r="I128" connectionId="0">
    <xmlCellPr id="1" uniqueName="P1075331">
      <xmlPr mapId="1" xpath="/TFI-IZD-POD/IFP-GFI-IZD-POD_1000374/P1075331" xmlDataType="decimal"/>
    </xmlCellPr>
  </singleXmlCell>
  <singleXmlCell id="245" r="H129" connectionId="0">
    <xmlCellPr id="1" uniqueName="P1075332">
      <xmlPr mapId="1" xpath="/TFI-IZD-POD/IFP-GFI-IZD-POD_1000374/P1075332" xmlDataType="decimal"/>
    </xmlCellPr>
  </singleXmlCell>
  <singleXmlCell id="246" r="I129" connectionId="0">
    <xmlCellPr id="1" uniqueName="P1075333">
      <xmlPr mapId="1" xpath="/TFI-IZD-POD/IFP-GFI-IZD-POD_1000374/P1075333" xmlDataType="decimal"/>
    </xmlCellPr>
  </singleXmlCell>
  <singleXmlCell id="247" r="H130" connectionId="0">
    <xmlCellPr id="1" uniqueName="P1075334">
      <xmlPr mapId="1" xpath="/TFI-IZD-POD/IFP-GFI-IZD-POD_1000374/P1075334" xmlDataType="decimal"/>
    </xmlCellPr>
  </singleXmlCell>
  <singleXmlCell id="248" r="I130" connectionId="0">
    <xmlCellPr id="1" uniqueName="P1075335">
      <xmlPr mapId="1" xpath="/TFI-IZD-POD/IFP-GFI-IZD-POD_1000374/P1075335" xmlDataType="decimal"/>
    </xmlCellPr>
  </singleXmlCell>
  <singleXmlCell id="249" r="H131" connectionId="0">
    <xmlCellPr id="1" uniqueName="P1075336">
      <xmlPr mapId="1" xpath="/TFI-IZD-POD/IFP-GFI-IZD-POD_1000374/P1075336" xmlDataType="decimal"/>
    </xmlCellPr>
  </singleXmlCell>
  <singleXmlCell id="250" r="I131" connectionId="0">
    <xmlCellPr id="1" uniqueName="P1075337">
      <xmlPr mapId="1" xpath="/TFI-IZD-POD/IFP-GFI-IZD-POD_1000374/P1075337" xmlDataType="decimal"/>
    </xmlCellPr>
  </singleXmlCell>
  <singleXmlCell id="251" r="H132" connectionId="0">
    <xmlCellPr id="1" uniqueName="P1075338">
      <xmlPr mapId="1" xpath="/TFI-IZD-POD/IFP-GFI-IZD-POD_1000374/P1075338" xmlDataType="decimal"/>
    </xmlCellPr>
  </singleXmlCell>
  <singleXmlCell id="252" r="I132" connectionId="0">
    <xmlCellPr id="1" uniqueName="P1075339">
      <xmlPr mapId="1" xpath="/TFI-IZD-POD/IFP-GFI-IZD-POD_1000374/P1075339" xmlDataType="decimal"/>
    </xmlCellPr>
  </singleXmlCell>
  <singleXmlCell id="253" r="H133" connectionId="0">
    <xmlCellPr id="1" uniqueName="P1075340">
      <xmlPr mapId="1" xpath="/TFI-IZD-POD/IFP-GFI-IZD-POD_1000374/P1075340" xmlDataType="decimal"/>
    </xmlCellPr>
  </singleXmlCell>
  <singleXmlCell id="254" r="I133" connectionId="0">
    <xmlCellPr id="1" uniqueName="P1075341">
      <xmlPr mapId="1" xpath="/TFI-IZD-POD/IFP-GFI-IZD-POD_1000374/P1075341" xmlDataType="decimal"/>
    </xmlCellPr>
  </singleXmlCell>
  <singleXmlCell id="255" r="H134" connectionId="0">
    <xmlCellPr id="1" uniqueName="P1075342">
      <xmlPr mapId="1" xpath="/TFI-IZD-POD/IFP-GFI-IZD-POD_1000374/P1075342" xmlDataType="decimal"/>
    </xmlCellPr>
  </singleXmlCell>
  <singleXmlCell id="256" r="I134" connectionId="0">
    <xmlCellPr id="1" uniqueName="P1075343">
      <xmlPr mapId="1" xpath="/TFI-IZD-POD/IFP-GFI-IZD-POD_1000374/P1075343" xmlDataType="decimal"/>
    </xmlCellPr>
  </singleXmlCell>
</singleXmlCells>
</file>

<file path=xl/tables/tableSingleCells3.xml><?xml version="1.0" encoding="utf-8"?>
<singleXmlCells xmlns="http://schemas.openxmlformats.org/spreadsheetml/2006/main">
  <singleXmlCell id="257" r="H8" connectionId="0">
    <xmlCellPr id="1" uniqueName="P1076024">
      <xmlPr mapId="1" xpath="/TFI-IZD-POD/ISD-GFI-IZD-POD_1000375/P1076024" xmlDataType="decimal"/>
    </xmlCellPr>
  </singleXmlCell>
  <singleXmlCell id="258" r="I8" connectionId="0">
    <xmlCellPr id="1" uniqueName="P1082291">
      <xmlPr mapId="1" xpath="/TFI-IZD-POD/ISD-GFI-IZD-POD_1000375/P1082291" xmlDataType="decimal"/>
    </xmlCellPr>
  </singleXmlCell>
  <singleXmlCell id="259" r="J8" connectionId="0">
    <xmlCellPr id="1" uniqueName="P1076032">
      <xmlPr mapId="1" xpath="/TFI-IZD-POD/ISD-GFI-IZD-POD_1000375/P1076032" xmlDataType="decimal"/>
    </xmlCellPr>
  </singleXmlCell>
  <singleXmlCell id="260" r="K8" connectionId="0">
    <xmlCellPr id="1" uniqueName="P1082293">
      <xmlPr mapId="1" xpath="/TFI-IZD-POD/ISD-GFI-IZD-POD_1000375/P1082293" xmlDataType="decimal"/>
    </xmlCellPr>
  </singleXmlCell>
  <singleXmlCell id="261" r="H9" connectionId="0">
    <xmlCellPr id="1" uniqueName="P1076039">
      <xmlPr mapId="1" xpath="/TFI-IZD-POD/ISD-GFI-IZD-POD_1000375/P1076039" xmlDataType="decimal"/>
    </xmlCellPr>
  </singleXmlCell>
  <singleXmlCell id="262" r="I9" connectionId="0">
    <xmlCellPr id="1" uniqueName="P1082294">
      <xmlPr mapId="1" xpath="/TFI-IZD-POD/ISD-GFI-IZD-POD_1000375/P1082294" xmlDataType="decimal"/>
    </xmlCellPr>
  </singleXmlCell>
  <singleXmlCell id="263" r="J9" connectionId="0">
    <xmlCellPr id="1" uniqueName="P1076041">
      <xmlPr mapId="1" xpath="/TFI-IZD-POD/ISD-GFI-IZD-POD_1000375/P1076041" xmlDataType="decimal"/>
    </xmlCellPr>
  </singleXmlCell>
  <singleXmlCell id="264" r="K9" connectionId="0">
    <xmlCellPr id="1" uniqueName="P1082296">
      <xmlPr mapId="1" xpath="/TFI-IZD-POD/ISD-GFI-IZD-POD_1000375/P1082296" xmlDataType="decimal"/>
    </xmlCellPr>
  </singleXmlCell>
  <singleXmlCell id="265" r="H10" connectionId="0">
    <xmlCellPr id="1" uniqueName="P1076043">
      <xmlPr mapId="1" xpath="/TFI-IZD-POD/ISD-GFI-IZD-POD_1000375/P1076043" xmlDataType="decimal"/>
    </xmlCellPr>
  </singleXmlCell>
  <singleXmlCell id="266" r="I10" connectionId="0">
    <xmlCellPr id="1" uniqueName="P1082297">
      <xmlPr mapId="1" xpath="/TFI-IZD-POD/ISD-GFI-IZD-POD_1000375/P1082297" xmlDataType="decimal"/>
    </xmlCellPr>
  </singleXmlCell>
  <singleXmlCell id="267" r="J10" connectionId="0">
    <xmlCellPr id="1" uniqueName="P1076046">
      <xmlPr mapId="1" xpath="/TFI-IZD-POD/ISD-GFI-IZD-POD_1000375/P1076046" xmlDataType="decimal"/>
    </xmlCellPr>
  </singleXmlCell>
  <singleXmlCell id="268" r="K10" connectionId="0">
    <xmlCellPr id="1" uniqueName="P1082299">
      <xmlPr mapId="1" xpath="/TFI-IZD-POD/ISD-GFI-IZD-POD_1000375/P1082299" xmlDataType="decimal"/>
    </xmlCellPr>
  </singleXmlCell>
  <singleXmlCell id="269" r="H11" connectionId="0">
    <xmlCellPr id="1" uniqueName="P1076048">
      <xmlPr mapId="1" xpath="/TFI-IZD-POD/ISD-GFI-IZD-POD_1000375/P1076048" xmlDataType="decimal"/>
    </xmlCellPr>
  </singleXmlCell>
  <singleXmlCell id="270" r="I11" connectionId="0">
    <xmlCellPr id="1" uniqueName="P1082302">
      <xmlPr mapId="1" xpath="/TFI-IZD-POD/ISD-GFI-IZD-POD_1000375/P1082302" xmlDataType="decimal"/>
    </xmlCellPr>
  </singleXmlCell>
  <singleXmlCell id="271" r="J11" connectionId="0">
    <xmlCellPr id="1" uniqueName="P1076052">
      <xmlPr mapId="1" xpath="/TFI-IZD-POD/ISD-GFI-IZD-POD_1000375/P1076052" xmlDataType="decimal"/>
    </xmlCellPr>
  </singleXmlCell>
  <singleXmlCell id="272" r="K11" connectionId="0">
    <xmlCellPr id="1" uniqueName="P1082303">
      <xmlPr mapId="1" xpath="/TFI-IZD-POD/ISD-GFI-IZD-POD_1000375/P1082303" xmlDataType="decimal"/>
    </xmlCellPr>
  </singleXmlCell>
  <singleXmlCell id="273" r="H12" connectionId="0">
    <xmlCellPr id="1" uniqueName="P1076056">
      <xmlPr mapId="1" xpath="/TFI-IZD-POD/ISD-GFI-IZD-POD_1000375/P1076056" xmlDataType="decimal"/>
    </xmlCellPr>
  </singleXmlCell>
  <singleXmlCell id="274" r="I12" connectionId="0">
    <xmlCellPr id="1" uniqueName="P1082305">
      <xmlPr mapId="1" xpath="/TFI-IZD-POD/ISD-GFI-IZD-POD_1000375/P1082305" xmlDataType="decimal"/>
    </xmlCellPr>
  </singleXmlCell>
  <singleXmlCell id="275" r="J12" connectionId="0">
    <xmlCellPr id="1" uniqueName="P1076058">
      <xmlPr mapId="1" xpath="/TFI-IZD-POD/ISD-GFI-IZD-POD_1000375/P1076058" xmlDataType="decimal"/>
    </xmlCellPr>
  </singleXmlCell>
  <singleXmlCell id="276" r="K12" connectionId="0">
    <xmlCellPr id="1" uniqueName="P1082307">
      <xmlPr mapId="1" xpath="/TFI-IZD-POD/ISD-GFI-IZD-POD_1000375/P1082307" xmlDataType="decimal"/>
    </xmlCellPr>
  </singleXmlCell>
  <singleXmlCell id="277" r="H13" connectionId="0">
    <xmlCellPr id="1" uniqueName="P1076060">
      <xmlPr mapId="1" xpath="/TFI-IZD-POD/ISD-GFI-IZD-POD_1000375/P1076060" xmlDataType="decimal"/>
    </xmlCellPr>
  </singleXmlCell>
  <singleXmlCell id="278" r="I13" connectionId="0">
    <xmlCellPr id="1" uniqueName="P1082308">
      <xmlPr mapId="1" xpath="/TFI-IZD-POD/ISD-GFI-IZD-POD_1000375/P1082308" xmlDataType="decimal"/>
    </xmlCellPr>
  </singleXmlCell>
  <singleXmlCell id="279" r="J13" connectionId="0">
    <xmlCellPr id="1" uniqueName="P1076062">
      <xmlPr mapId="1" xpath="/TFI-IZD-POD/ISD-GFI-IZD-POD_1000375/P1076062" xmlDataType="decimal"/>
    </xmlCellPr>
  </singleXmlCell>
  <singleXmlCell id="280" r="K13" connectionId="0">
    <xmlCellPr id="1" uniqueName="P1082310">
      <xmlPr mapId="1" xpath="/TFI-IZD-POD/ISD-GFI-IZD-POD_1000375/P1082310" xmlDataType="decimal"/>
    </xmlCellPr>
  </singleXmlCell>
  <singleXmlCell id="281" r="H14" connectionId="0">
    <xmlCellPr id="1" uniqueName="P1076064">
      <xmlPr mapId="1" xpath="/TFI-IZD-POD/ISD-GFI-IZD-POD_1000375/P1076064" xmlDataType="decimal"/>
    </xmlCellPr>
  </singleXmlCell>
  <singleXmlCell id="282" r="I14" connectionId="0">
    <xmlCellPr id="1" uniqueName="P1082311">
      <xmlPr mapId="1" xpath="/TFI-IZD-POD/ISD-GFI-IZD-POD_1000375/P1082311" xmlDataType="decimal"/>
    </xmlCellPr>
  </singleXmlCell>
  <singleXmlCell id="283" r="J14" connectionId="0">
    <xmlCellPr id="1" uniqueName="P1076066">
      <xmlPr mapId="1" xpath="/TFI-IZD-POD/ISD-GFI-IZD-POD_1000375/P1076066" xmlDataType="decimal"/>
    </xmlCellPr>
  </singleXmlCell>
  <singleXmlCell id="284" r="K14" connectionId="0">
    <xmlCellPr id="1" uniqueName="P1082313">
      <xmlPr mapId="1" xpath="/TFI-IZD-POD/ISD-GFI-IZD-POD_1000375/P1082313" xmlDataType="decimal"/>
    </xmlCellPr>
  </singleXmlCell>
  <singleXmlCell id="285" r="H15" connectionId="0">
    <xmlCellPr id="1" uniqueName="P1076069">
      <xmlPr mapId="1" xpath="/TFI-IZD-POD/ISD-GFI-IZD-POD_1000375/P1076069" xmlDataType="decimal"/>
    </xmlCellPr>
  </singleXmlCell>
  <singleXmlCell id="286" r="I15" connectionId="0">
    <xmlCellPr id="1" uniqueName="P1082315">
      <xmlPr mapId="1" xpath="/TFI-IZD-POD/ISD-GFI-IZD-POD_1000375/P1082315" xmlDataType="decimal"/>
    </xmlCellPr>
  </singleXmlCell>
  <singleXmlCell id="287" r="J15" connectionId="0">
    <xmlCellPr id="1" uniqueName="P1076071">
      <xmlPr mapId="1" xpath="/TFI-IZD-POD/ISD-GFI-IZD-POD_1000375/P1076071" xmlDataType="decimal"/>
    </xmlCellPr>
  </singleXmlCell>
  <singleXmlCell id="288" r="K15" connectionId="0">
    <xmlCellPr id="1" uniqueName="P1082316">
      <xmlPr mapId="1" xpath="/TFI-IZD-POD/ISD-GFI-IZD-POD_1000375/P1082316" xmlDataType="decimal"/>
    </xmlCellPr>
  </singleXmlCell>
  <singleXmlCell id="289" r="H16" connectionId="0">
    <xmlCellPr id="1" uniqueName="P1076073">
      <xmlPr mapId="1" xpath="/TFI-IZD-POD/ISD-GFI-IZD-POD_1000375/P1076073" xmlDataType="decimal"/>
    </xmlCellPr>
  </singleXmlCell>
  <singleXmlCell id="290" r="I16" connectionId="0">
    <xmlCellPr id="1" uniqueName="P1082318">
      <xmlPr mapId="1" xpath="/TFI-IZD-POD/ISD-GFI-IZD-POD_1000375/P1082318" xmlDataType="decimal"/>
    </xmlCellPr>
  </singleXmlCell>
  <singleXmlCell id="291" r="J16" connectionId="0">
    <xmlCellPr id="1" uniqueName="P1076076">
      <xmlPr mapId="1" xpath="/TFI-IZD-POD/ISD-GFI-IZD-POD_1000375/P1076076" xmlDataType="decimal"/>
    </xmlCellPr>
  </singleXmlCell>
  <singleXmlCell id="292" r="K16" connectionId="0">
    <xmlCellPr id="1" uniqueName="P1082319">
      <xmlPr mapId="1" xpath="/TFI-IZD-POD/ISD-GFI-IZD-POD_1000375/P1082319" xmlDataType="decimal"/>
    </xmlCellPr>
  </singleXmlCell>
  <singleXmlCell id="293" r="H17" connectionId="0">
    <xmlCellPr id="1" uniqueName="P1076078">
      <xmlPr mapId="1" xpath="/TFI-IZD-POD/ISD-GFI-IZD-POD_1000375/P1076078" xmlDataType="decimal"/>
    </xmlCellPr>
  </singleXmlCell>
  <singleXmlCell id="294" r="I17" connectionId="0">
    <xmlCellPr id="1" uniqueName="P1082321">
      <xmlPr mapId="1" xpath="/TFI-IZD-POD/ISD-GFI-IZD-POD_1000375/P1082321" xmlDataType="decimal"/>
    </xmlCellPr>
  </singleXmlCell>
  <singleXmlCell id="295" r="J17" connectionId="0">
    <xmlCellPr id="1" uniqueName="P1076080">
      <xmlPr mapId="1" xpath="/TFI-IZD-POD/ISD-GFI-IZD-POD_1000375/P1076080" xmlDataType="decimal"/>
    </xmlCellPr>
  </singleXmlCell>
  <singleXmlCell id="296" r="K17" connectionId="0">
    <xmlCellPr id="1" uniqueName="P1082324">
      <xmlPr mapId="1" xpath="/TFI-IZD-POD/ISD-GFI-IZD-POD_1000375/P1082324" xmlDataType="decimal"/>
    </xmlCellPr>
  </singleXmlCell>
  <singleXmlCell id="297" r="H18" connectionId="0">
    <xmlCellPr id="1" uniqueName="P1076082">
      <xmlPr mapId="1" xpath="/TFI-IZD-POD/ISD-GFI-IZD-POD_1000375/P1076082" xmlDataType="decimal"/>
    </xmlCellPr>
  </singleXmlCell>
  <singleXmlCell id="298" r="I18" connectionId="0">
    <xmlCellPr id="1" uniqueName="P1082326">
      <xmlPr mapId="1" xpath="/TFI-IZD-POD/ISD-GFI-IZD-POD_1000375/P1082326" xmlDataType="decimal"/>
    </xmlCellPr>
  </singleXmlCell>
  <singleXmlCell id="299" r="J18" connectionId="0">
    <xmlCellPr id="1" uniqueName="P1076084">
      <xmlPr mapId="1" xpath="/TFI-IZD-POD/ISD-GFI-IZD-POD_1000375/P1076084" xmlDataType="decimal"/>
    </xmlCellPr>
  </singleXmlCell>
  <singleXmlCell id="300" r="K18" connectionId="0">
    <xmlCellPr id="1" uniqueName="P1082327">
      <xmlPr mapId="1" xpath="/TFI-IZD-POD/ISD-GFI-IZD-POD_1000375/P1082327" xmlDataType="decimal"/>
    </xmlCellPr>
  </singleXmlCell>
  <singleXmlCell id="301" r="H19" connectionId="0">
    <xmlCellPr id="1" uniqueName="P1076087">
      <xmlPr mapId="1" xpath="/TFI-IZD-POD/ISD-GFI-IZD-POD_1000375/P1076087" xmlDataType="decimal"/>
    </xmlCellPr>
  </singleXmlCell>
  <singleXmlCell id="302" r="I19" connectionId="0">
    <xmlCellPr id="1" uniqueName="P1082329">
      <xmlPr mapId="1" xpath="/TFI-IZD-POD/ISD-GFI-IZD-POD_1000375/P1082329" xmlDataType="decimal"/>
    </xmlCellPr>
  </singleXmlCell>
  <singleXmlCell id="303" r="J19" connectionId="0">
    <xmlCellPr id="1" uniqueName="P1076090">
      <xmlPr mapId="1" xpath="/TFI-IZD-POD/ISD-GFI-IZD-POD_1000375/P1076090" xmlDataType="decimal"/>
    </xmlCellPr>
  </singleXmlCell>
  <singleXmlCell id="304" r="K19" connectionId="0">
    <xmlCellPr id="1" uniqueName="P1082330">
      <xmlPr mapId="1" xpath="/TFI-IZD-POD/ISD-GFI-IZD-POD_1000375/P1082330" xmlDataType="decimal"/>
    </xmlCellPr>
  </singleXmlCell>
  <singleXmlCell id="305" r="H20" connectionId="0">
    <xmlCellPr id="1" uniqueName="P1076092">
      <xmlPr mapId="1" xpath="/TFI-IZD-POD/ISD-GFI-IZD-POD_1000375/P1076092" xmlDataType="decimal"/>
    </xmlCellPr>
  </singleXmlCell>
  <singleXmlCell id="306" r="I20" connectionId="0">
    <xmlCellPr id="1" uniqueName="P1082332">
      <xmlPr mapId="1" xpath="/TFI-IZD-POD/ISD-GFI-IZD-POD_1000375/P1082332" xmlDataType="decimal"/>
    </xmlCellPr>
  </singleXmlCell>
  <singleXmlCell id="307" r="J20" connectionId="0">
    <xmlCellPr id="1" uniqueName="P1076094">
      <xmlPr mapId="1" xpath="/TFI-IZD-POD/ISD-GFI-IZD-POD_1000375/P1076094" xmlDataType="decimal"/>
    </xmlCellPr>
  </singleXmlCell>
  <singleXmlCell id="308" r="K20" connectionId="0">
    <xmlCellPr id="1" uniqueName="P1082334">
      <xmlPr mapId="1" xpath="/TFI-IZD-POD/ISD-GFI-IZD-POD_1000375/P1082334" xmlDataType="decimal"/>
    </xmlCellPr>
  </singleXmlCell>
  <singleXmlCell id="309" r="H21" connectionId="0">
    <xmlCellPr id="1" uniqueName="P1076095">
      <xmlPr mapId="1" xpath="/TFI-IZD-POD/ISD-GFI-IZD-POD_1000375/P1076095" xmlDataType="decimal"/>
    </xmlCellPr>
  </singleXmlCell>
  <singleXmlCell id="310" r="I21" connectionId="0">
    <xmlCellPr id="1" uniqueName="P1082335">
      <xmlPr mapId="1" xpath="/TFI-IZD-POD/ISD-GFI-IZD-POD_1000375/P1082335" xmlDataType="decimal"/>
    </xmlCellPr>
  </singleXmlCell>
  <singleXmlCell id="311" r="J21" connectionId="0">
    <xmlCellPr id="1" uniqueName="P1076098">
      <xmlPr mapId="1" xpath="/TFI-IZD-POD/ISD-GFI-IZD-POD_1000375/P1076098" xmlDataType="decimal"/>
    </xmlCellPr>
  </singleXmlCell>
  <singleXmlCell id="312" r="K21" connectionId="0">
    <xmlCellPr id="1" uniqueName="P1082337">
      <xmlPr mapId="1" xpath="/TFI-IZD-POD/ISD-GFI-IZD-POD_1000375/P1082337" xmlDataType="decimal"/>
    </xmlCellPr>
  </singleXmlCell>
  <singleXmlCell id="313" r="H22" connectionId="0">
    <xmlCellPr id="1" uniqueName="P1076101">
      <xmlPr mapId="1" xpath="/TFI-IZD-POD/ISD-GFI-IZD-POD_1000375/P1076101" xmlDataType="decimal"/>
    </xmlCellPr>
  </singleXmlCell>
  <singleXmlCell id="314" r="I22" connectionId="0">
    <xmlCellPr id="1" uniqueName="P1082339">
      <xmlPr mapId="1" xpath="/TFI-IZD-POD/ISD-GFI-IZD-POD_1000375/P1082339" xmlDataType="decimal"/>
    </xmlCellPr>
  </singleXmlCell>
  <singleXmlCell id="315" r="J22" connectionId="0">
    <xmlCellPr id="1" uniqueName="P1076103">
      <xmlPr mapId="1" xpath="/TFI-IZD-POD/ISD-GFI-IZD-POD_1000375/P1076103" xmlDataType="decimal"/>
    </xmlCellPr>
  </singleXmlCell>
  <singleXmlCell id="316" r="K22" connectionId="0">
    <xmlCellPr id="1" uniqueName="P1082340">
      <xmlPr mapId="1" xpath="/TFI-IZD-POD/ISD-GFI-IZD-POD_1000375/P1082340" xmlDataType="decimal"/>
    </xmlCellPr>
  </singleXmlCell>
  <singleXmlCell id="317" r="H23" connectionId="0">
    <xmlCellPr id="1" uniqueName="P1076105">
      <xmlPr mapId="1" xpath="/TFI-IZD-POD/ISD-GFI-IZD-POD_1000375/P1076105" xmlDataType="decimal"/>
    </xmlCellPr>
  </singleXmlCell>
  <singleXmlCell id="318" r="I23" connectionId="0">
    <xmlCellPr id="1" uniqueName="P1082342">
      <xmlPr mapId="1" xpath="/TFI-IZD-POD/ISD-GFI-IZD-POD_1000375/P1082342" xmlDataType="decimal"/>
    </xmlCellPr>
  </singleXmlCell>
  <singleXmlCell id="319" r="J23" connectionId="0">
    <xmlCellPr id="1" uniqueName="P1076107">
      <xmlPr mapId="1" xpath="/TFI-IZD-POD/ISD-GFI-IZD-POD_1000375/P1076107" xmlDataType="decimal"/>
    </xmlCellPr>
  </singleXmlCell>
  <singleXmlCell id="320" r="K23" connectionId="0">
    <xmlCellPr id="1" uniqueName="P1082345">
      <xmlPr mapId="1" xpath="/TFI-IZD-POD/ISD-GFI-IZD-POD_1000375/P1082345" xmlDataType="decimal"/>
    </xmlCellPr>
  </singleXmlCell>
  <singleXmlCell id="321" r="H24" connectionId="0">
    <xmlCellPr id="1" uniqueName="P1076109">
      <xmlPr mapId="1" xpath="/TFI-IZD-POD/ISD-GFI-IZD-POD_1000375/P1076109" xmlDataType="decimal"/>
    </xmlCellPr>
  </singleXmlCell>
  <singleXmlCell id="322" r="I24" connectionId="0">
    <xmlCellPr id="1" uniqueName="P1082347">
      <xmlPr mapId="1" xpath="/TFI-IZD-POD/ISD-GFI-IZD-POD_1000375/P1082347" xmlDataType="decimal"/>
    </xmlCellPr>
  </singleXmlCell>
  <singleXmlCell id="323" r="J24" connectionId="0">
    <xmlCellPr id="1" uniqueName="P1076111">
      <xmlPr mapId="1" xpath="/TFI-IZD-POD/ISD-GFI-IZD-POD_1000375/P1076111" xmlDataType="decimal"/>
    </xmlCellPr>
  </singleXmlCell>
  <singleXmlCell id="324" r="K24" connectionId="0">
    <xmlCellPr id="1" uniqueName="P1082348">
      <xmlPr mapId="1" xpath="/TFI-IZD-POD/ISD-GFI-IZD-POD_1000375/P1082348" xmlDataType="decimal"/>
    </xmlCellPr>
  </singleXmlCell>
  <singleXmlCell id="325" r="H25" connectionId="0">
    <xmlCellPr id="1" uniqueName="P1076113">
      <xmlPr mapId="1" xpath="/TFI-IZD-POD/ISD-GFI-IZD-POD_1000375/P1076113" xmlDataType="decimal"/>
    </xmlCellPr>
  </singleXmlCell>
  <singleXmlCell id="326" r="I25" connectionId="0">
    <xmlCellPr id="1" uniqueName="P1082350">
      <xmlPr mapId="1" xpath="/TFI-IZD-POD/ISD-GFI-IZD-POD_1000375/P1082350" xmlDataType="decimal"/>
    </xmlCellPr>
  </singleXmlCell>
  <singleXmlCell id="327" r="J25" connectionId="0">
    <xmlCellPr id="1" uniqueName="P1076115">
      <xmlPr mapId="1" xpath="/TFI-IZD-POD/ISD-GFI-IZD-POD_1000375/P1076115" xmlDataType="decimal"/>
    </xmlCellPr>
  </singleXmlCell>
  <singleXmlCell id="328" r="K25" connectionId="0">
    <xmlCellPr id="1" uniqueName="P1082352">
      <xmlPr mapId="1" xpath="/TFI-IZD-POD/ISD-GFI-IZD-POD_1000375/P1082352" xmlDataType="decimal"/>
    </xmlCellPr>
  </singleXmlCell>
  <singleXmlCell id="329" r="H26" connectionId="0">
    <xmlCellPr id="1" uniqueName="P1076117">
      <xmlPr mapId="1" xpath="/TFI-IZD-POD/ISD-GFI-IZD-POD_1000375/P1076117" xmlDataType="decimal"/>
    </xmlCellPr>
  </singleXmlCell>
  <singleXmlCell id="330" r="I26" connectionId="0">
    <xmlCellPr id="1" uniqueName="P1082353">
      <xmlPr mapId="1" xpath="/TFI-IZD-POD/ISD-GFI-IZD-POD_1000375/P1082353" xmlDataType="decimal"/>
    </xmlCellPr>
  </singleXmlCell>
  <singleXmlCell id="331" r="J26" connectionId="0">
    <xmlCellPr id="1" uniqueName="P1076122">
      <xmlPr mapId="1" xpath="/TFI-IZD-POD/ISD-GFI-IZD-POD_1000375/P1076122" xmlDataType="decimal"/>
    </xmlCellPr>
  </singleXmlCell>
  <singleXmlCell id="332" r="K26" connectionId="0">
    <xmlCellPr id="1" uniqueName="P1082355">
      <xmlPr mapId="1" xpath="/TFI-IZD-POD/ISD-GFI-IZD-POD_1000375/P1082355" xmlDataType="decimal"/>
    </xmlCellPr>
  </singleXmlCell>
  <singleXmlCell id="333" r="H27" connectionId="0">
    <xmlCellPr id="1" uniqueName="P1076126">
      <xmlPr mapId="1" xpath="/TFI-IZD-POD/ISD-GFI-IZD-POD_1000375/P1076126" xmlDataType="decimal"/>
    </xmlCellPr>
  </singleXmlCell>
  <singleXmlCell id="334" r="I27" connectionId="0">
    <xmlCellPr id="1" uniqueName="P1082357">
      <xmlPr mapId="1" xpath="/TFI-IZD-POD/ISD-GFI-IZD-POD_1000375/P1082357" xmlDataType="decimal"/>
    </xmlCellPr>
  </singleXmlCell>
  <singleXmlCell id="335" r="J27" connectionId="0">
    <xmlCellPr id="1" uniqueName="P1076128">
      <xmlPr mapId="1" xpath="/TFI-IZD-POD/ISD-GFI-IZD-POD_1000375/P1076128" xmlDataType="decimal"/>
    </xmlCellPr>
  </singleXmlCell>
  <singleXmlCell id="336" r="K27" connectionId="0">
    <xmlCellPr id="1" uniqueName="P1082359">
      <xmlPr mapId="1" xpath="/TFI-IZD-POD/ISD-GFI-IZD-POD_1000375/P1082359" xmlDataType="decimal"/>
    </xmlCellPr>
  </singleXmlCell>
  <singleXmlCell id="337" r="H28" connectionId="0">
    <xmlCellPr id="1" uniqueName="P1076130">
      <xmlPr mapId="1" xpath="/TFI-IZD-POD/ISD-GFI-IZD-POD_1000375/P1076130" xmlDataType="decimal"/>
    </xmlCellPr>
  </singleXmlCell>
  <singleXmlCell id="338" r="I28" connectionId="0">
    <xmlCellPr id="1" uniqueName="P1082363">
      <xmlPr mapId="1" xpath="/TFI-IZD-POD/ISD-GFI-IZD-POD_1000375/P1082363" xmlDataType="decimal"/>
    </xmlCellPr>
  </singleXmlCell>
  <singleXmlCell id="339" r="J28" connectionId="0">
    <xmlCellPr id="1" uniqueName="P1076132">
      <xmlPr mapId="1" xpath="/TFI-IZD-POD/ISD-GFI-IZD-POD_1000375/P1076132" xmlDataType="decimal"/>
    </xmlCellPr>
  </singleXmlCell>
  <singleXmlCell id="340" r="K28" connectionId="0">
    <xmlCellPr id="1" uniqueName="P1082371">
      <xmlPr mapId="1" xpath="/TFI-IZD-POD/ISD-GFI-IZD-POD_1000375/P1082371" xmlDataType="decimal"/>
    </xmlCellPr>
  </singleXmlCell>
  <singleXmlCell id="341" r="H29" connectionId="0">
    <xmlCellPr id="1" uniqueName="P1076134">
      <xmlPr mapId="1" xpath="/TFI-IZD-POD/ISD-GFI-IZD-POD_1000375/P1076134" xmlDataType="decimal"/>
    </xmlCellPr>
  </singleXmlCell>
  <singleXmlCell id="342" r="I29" connectionId="0">
    <xmlCellPr id="1" uniqueName="P1082373">
      <xmlPr mapId="1" xpath="/TFI-IZD-POD/ISD-GFI-IZD-POD_1000375/P1082373" xmlDataType="decimal"/>
    </xmlCellPr>
  </singleXmlCell>
  <singleXmlCell id="343" r="J29" connectionId="0">
    <xmlCellPr id="1" uniqueName="P1076136">
      <xmlPr mapId="1" xpath="/TFI-IZD-POD/ISD-GFI-IZD-POD_1000375/P1076136" xmlDataType="decimal"/>
    </xmlCellPr>
  </singleXmlCell>
  <singleXmlCell id="344" r="K29" connectionId="0">
    <xmlCellPr id="1" uniqueName="P1082375">
      <xmlPr mapId="1" xpath="/TFI-IZD-POD/ISD-GFI-IZD-POD_1000375/P1082375" xmlDataType="decimal"/>
    </xmlCellPr>
  </singleXmlCell>
  <singleXmlCell id="345" r="H30" connectionId="0">
    <xmlCellPr id="1" uniqueName="P1076138">
      <xmlPr mapId="1" xpath="/TFI-IZD-POD/ISD-GFI-IZD-POD_1000375/P1076138" xmlDataType="decimal"/>
    </xmlCellPr>
  </singleXmlCell>
  <singleXmlCell id="346" r="I30" connectionId="0">
    <xmlCellPr id="1" uniqueName="P1082377">
      <xmlPr mapId="1" xpath="/TFI-IZD-POD/ISD-GFI-IZD-POD_1000375/P1082377" xmlDataType="decimal"/>
    </xmlCellPr>
  </singleXmlCell>
  <singleXmlCell id="347" r="J30" connectionId="0">
    <xmlCellPr id="1" uniqueName="P1076140">
      <xmlPr mapId="1" xpath="/TFI-IZD-POD/ISD-GFI-IZD-POD_1000375/P1076140" xmlDataType="decimal"/>
    </xmlCellPr>
  </singleXmlCell>
  <singleXmlCell id="348" r="K30" connectionId="0">
    <xmlCellPr id="1" uniqueName="P1082379">
      <xmlPr mapId="1" xpath="/TFI-IZD-POD/ISD-GFI-IZD-POD_1000375/P1082379" xmlDataType="decimal"/>
    </xmlCellPr>
  </singleXmlCell>
  <singleXmlCell id="349" r="H31" connectionId="0">
    <xmlCellPr id="1" uniqueName="P1076142">
      <xmlPr mapId="1" xpath="/TFI-IZD-POD/ISD-GFI-IZD-POD_1000375/P1076142" xmlDataType="decimal"/>
    </xmlCellPr>
  </singleXmlCell>
  <singleXmlCell id="350" r="I31" connectionId="0">
    <xmlCellPr id="1" uniqueName="P1082380">
      <xmlPr mapId="1" xpath="/TFI-IZD-POD/ISD-GFI-IZD-POD_1000375/P1082380" xmlDataType="decimal"/>
    </xmlCellPr>
  </singleXmlCell>
  <singleXmlCell id="351" r="J31" connectionId="0">
    <xmlCellPr id="1" uniqueName="P1076144">
      <xmlPr mapId="1" xpath="/TFI-IZD-POD/ISD-GFI-IZD-POD_1000375/P1076144" xmlDataType="decimal"/>
    </xmlCellPr>
  </singleXmlCell>
  <singleXmlCell id="352" r="K31" connectionId="0">
    <xmlCellPr id="1" uniqueName="P1082382">
      <xmlPr mapId="1" xpath="/TFI-IZD-POD/ISD-GFI-IZD-POD_1000375/P1082382" xmlDataType="decimal"/>
    </xmlCellPr>
  </singleXmlCell>
  <singleXmlCell id="353" r="H32" connectionId="0">
    <xmlCellPr id="1" uniqueName="P1076147">
      <xmlPr mapId="1" xpath="/TFI-IZD-POD/ISD-GFI-IZD-POD_1000375/P1076147" xmlDataType="decimal"/>
    </xmlCellPr>
  </singleXmlCell>
  <singleXmlCell id="354" r="I32" connectionId="0">
    <xmlCellPr id="1" uniqueName="P1082384">
      <xmlPr mapId="1" xpath="/TFI-IZD-POD/ISD-GFI-IZD-POD_1000375/P1082384" xmlDataType="decimal"/>
    </xmlCellPr>
  </singleXmlCell>
  <singleXmlCell id="355" r="J32" connectionId="0">
    <xmlCellPr id="1" uniqueName="P1076150">
      <xmlPr mapId="1" xpath="/TFI-IZD-POD/ISD-GFI-IZD-POD_1000375/P1076150" xmlDataType="decimal"/>
    </xmlCellPr>
  </singleXmlCell>
  <singleXmlCell id="356" r="K32" connectionId="0">
    <xmlCellPr id="1" uniqueName="P1082386">
      <xmlPr mapId="1" xpath="/TFI-IZD-POD/ISD-GFI-IZD-POD_1000375/P1082386" xmlDataType="decimal"/>
    </xmlCellPr>
  </singleXmlCell>
  <singleXmlCell id="357" r="H33" connectionId="0">
    <xmlCellPr id="1" uniqueName="P1076152">
      <xmlPr mapId="1" xpath="/TFI-IZD-POD/ISD-GFI-IZD-POD_1000375/P1076152" xmlDataType="decimal"/>
    </xmlCellPr>
  </singleXmlCell>
  <singleXmlCell id="358" r="I33" connectionId="0">
    <xmlCellPr id="1" uniqueName="P1082387">
      <xmlPr mapId="1" xpath="/TFI-IZD-POD/ISD-GFI-IZD-POD_1000375/P1082387" xmlDataType="decimal"/>
    </xmlCellPr>
  </singleXmlCell>
  <singleXmlCell id="359" r="J33" connectionId="0">
    <xmlCellPr id="1" uniqueName="P1076154">
      <xmlPr mapId="1" xpath="/TFI-IZD-POD/ISD-GFI-IZD-POD_1000375/P1076154" xmlDataType="decimal"/>
    </xmlCellPr>
  </singleXmlCell>
  <singleXmlCell id="360" r="K33" connectionId="0">
    <xmlCellPr id="1" uniqueName="P1082389">
      <xmlPr mapId="1" xpath="/TFI-IZD-POD/ISD-GFI-IZD-POD_1000375/P1082389" xmlDataType="decimal"/>
    </xmlCellPr>
  </singleXmlCell>
  <singleXmlCell id="361" r="H34" connectionId="0">
    <xmlCellPr id="1" uniqueName="P1076156">
      <xmlPr mapId="1" xpath="/TFI-IZD-POD/ISD-GFI-IZD-POD_1000375/P1076156" xmlDataType="decimal"/>
    </xmlCellPr>
  </singleXmlCell>
  <singleXmlCell id="362" r="I34" connectionId="0">
    <xmlCellPr id="1" uniqueName="P1082391">
      <xmlPr mapId="1" xpath="/TFI-IZD-POD/ISD-GFI-IZD-POD_1000375/P1082391" xmlDataType="decimal"/>
    </xmlCellPr>
  </singleXmlCell>
  <singleXmlCell id="363" r="J34" connectionId="0">
    <xmlCellPr id="1" uniqueName="P1076158">
      <xmlPr mapId="1" xpath="/TFI-IZD-POD/ISD-GFI-IZD-POD_1000375/P1076158" xmlDataType="decimal"/>
    </xmlCellPr>
  </singleXmlCell>
  <singleXmlCell id="364" r="K34" connectionId="0">
    <xmlCellPr id="1" uniqueName="P1082393">
      <xmlPr mapId="1" xpath="/TFI-IZD-POD/ISD-GFI-IZD-POD_1000375/P1082393" xmlDataType="decimal"/>
    </xmlCellPr>
  </singleXmlCell>
  <singleXmlCell id="365" r="H35" connectionId="0">
    <xmlCellPr id="1" uniqueName="P1076162">
      <xmlPr mapId="1" xpath="/TFI-IZD-POD/ISD-GFI-IZD-POD_1000375/P1076162" xmlDataType="decimal"/>
    </xmlCellPr>
  </singleXmlCell>
  <singleXmlCell id="366" r="I35" connectionId="0">
    <xmlCellPr id="1" uniqueName="P1082395">
      <xmlPr mapId="1" xpath="/TFI-IZD-POD/ISD-GFI-IZD-POD_1000375/P1082395" xmlDataType="decimal"/>
    </xmlCellPr>
  </singleXmlCell>
  <singleXmlCell id="367" r="J35" connectionId="0">
    <xmlCellPr id="1" uniqueName="P1076164">
      <xmlPr mapId="1" xpath="/TFI-IZD-POD/ISD-GFI-IZD-POD_1000375/P1076164" xmlDataType="decimal"/>
    </xmlCellPr>
  </singleXmlCell>
  <singleXmlCell id="368" r="K35" connectionId="0">
    <xmlCellPr id="1" uniqueName="P1082397">
      <xmlPr mapId="1" xpath="/TFI-IZD-POD/ISD-GFI-IZD-POD_1000375/P1082397" xmlDataType="decimal"/>
    </xmlCellPr>
  </singleXmlCell>
  <singleXmlCell id="369" r="H36" connectionId="0">
    <xmlCellPr id="1" uniqueName="P1076166">
      <xmlPr mapId="1" xpath="/TFI-IZD-POD/ISD-GFI-IZD-POD_1000375/P1076166" xmlDataType="decimal"/>
    </xmlCellPr>
  </singleXmlCell>
  <singleXmlCell id="370" r="I36" connectionId="0">
    <xmlCellPr id="1" uniqueName="P1082399">
      <xmlPr mapId="1" xpath="/TFI-IZD-POD/ISD-GFI-IZD-POD_1000375/P1082399" xmlDataType="decimal"/>
    </xmlCellPr>
  </singleXmlCell>
  <singleXmlCell id="371" r="J36" connectionId="0">
    <xmlCellPr id="1" uniqueName="P1076168">
      <xmlPr mapId="1" xpath="/TFI-IZD-POD/ISD-GFI-IZD-POD_1000375/P1076168" xmlDataType="decimal"/>
    </xmlCellPr>
  </singleXmlCell>
  <singleXmlCell id="372" r="K36" connectionId="0">
    <xmlCellPr id="1" uniqueName="P1082400">
      <xmlPr mapId="1" xpath="/TFI-IZD-POD/ISD-GFI-IZD-POD_1000375/P1082400" xmlDataType="decimal"/>
    </xmlCellPr>
  </singleXmlCell>
  <singleXmlCell id="373" r="H37" connectionId="0">
    <xmlCellPr id="1" uniqueName="P1076170">
      <xmlPr mapId="1" xpath="/TFI-IZD-POD/ISD-GFI-IZD-POD_1000375/P1076170" xmlDataType="decimal"/>
    </xmlCellPr>
  </singleXmlCell>
  <singleXmlCell id="374" r="I37" connectionId="0">
    <xmlCellPr id="1" uniqueName="P1082402">
      <xmlPr mapId="1" xpath="/TFI-IZD-POD/ISD-GFI-IZD-POD_1000375/P1082402" xmlDataType="decimal"/>
    </xmlCellPr>
  </singleXmlCell>
  <singleXmlCell id="375" r="J37" connectionId="0">
    <xmlCellPr id="1" uniqueName="P1076173">
      <xmlPr mapId="1" xpath="/TFI-IZD-POD/ISD-GFI-IZD-POD_1000375/P1076173" xmlDataType="decimal"/>
    </xmlCellPr>
  </singleXmlCell>
  <singleXmlCell id="376" r="K37" connectionId="0">
    <xmlCellPr id="1" uniqueName="P1082404">
      <xmlPr mapId="1" xpath="/TFI-IZD-POD/ISD-GFI-IZD-POD_1000375/P1082404" xmlDataType="decimal"/>
    </xmlCellPr>
  </singleXmlCell>
  <singleXmlCell id="377" r="H38" connectionId="0">
    <xmlCellPr id="1" uniqueName="P1076175">
      <xmlPr mapId="1" xpath="/TFI-IZD-POD/ISD-GFI-IZD-POD_1000375/P1076175" xmlDataType="decimal"/>
    </xmlCellPr>
  </singleXmlCell>
  <singleXmlCell id="378" r="I38" connectionId="0">
    <xmlCellPr id="1" uniqueName="P1082405">
      <xmlPr mapId="1" xpath="/TFI-IZD-POD/ISD-GFI-IZD-POD_1000375/P1082405" xmlDataType="decimal"/>
    </xmlCellPr>
  </singleXmlCell>
  <singleXmlCell id="379" r="J38" connectionId="0">
    <xmlCellPr id="1" uniqueName="P1076178">
      <xmlPr mapId="1" xpath="/TFI-IZD-POD/ISD-GFI-IZD-POD_1000375/P1076178" xmlDataType="decimal"/>
    </xmlCellPr>
  </singleXmlCell>
  <singleXmlCell id="380" r="K38" connectionId="0">
    <xmlCellPr id="1" uniqueName="P1082407">
      <xmlPr mapId="1" xpath="/TFI-IZD-POD/ISD-GFI-IZD-POD_1000375/P1082407" xmlDataType="decimal"/>
    </xmlCellPr>
  </singleXmlCell>
  <singleXmlCell id="381" r="H39" connectionId="0">
    <xmlCellPr id="1" uniqueName="P1076180">
      <xmlPr mapId="1" xpath="/TFI-IZD-POD/ISD-GFI-IZD-POD_1000375/P1076180" xmlDataType="decimal"/>
    </xmlCellPr>
  </singleXmlCell>
  <singleXmlCell id="382" r="I39" connectionId="0">
    <xmlCellPr id="1" uniqueName="P1082409">
      <xmlPr mapId="1" xpath="/TFI-IZD-POD/ISD-GFI-IZD-POD_1000375/P1082409" xmlDataType="decimal"/>
    </xmlCellPr>
  </singleXmlCell>
  <singleXmlCell id="383" r="J39" connectionId="0">
    <xmlCellPr id="1" uniqueName="P1076182">
      <xmlPr mapId="1" xpath="/TFI-IZD-POD/ISD-GFI-IZD-POD_1000375/P1076182" xmlDataType="decimal"/>
    </xmlCellPr>
  </singleXmlCell>
  <singleXmlCell id="384" r="K39" connectionId="0">
    <xmlCellPr id="1" uniqueName="P1082411">
      <xmlPr mapId="1" xpath="/TFI-IZD-POD/ISD-GFI-IZD-POD_1000375/P1082411" xmlDataType="decimal"/>
    </xmlCellPr>
  </singleXmlCell>
  <singleXmlCell id="385" r="H40" connectionId="0">
    <xmlCellPr id="1" uniqueName="P1076234">
      <xmlPr mapId="1" xpath="/TFI-IZD-POD/ISD-GFI-IZD-POD_1000375/P1076234" xmlDataType="decimal"/>
    </xmlCellPr>
  </singleXmlCell>
  <singleXmlCell id="386" r="I40" connectionId="0">
    <xmlCellPr id="1" uniqueName="P1082413">
      <xmlPr mapId="1" xpath="/TFI-IZD-POD/ISD-GFI-IZD-POD_1000375/P1082413" xmlDataType="decimal"/>
    </xmlCellPr>
  </singleXmlCell>
  <singleXmlCell id="387" r="J40" connectionId="0">
    <xmlCellPr id="1" uniqueName="P1076236">
      <xmlPr mapId="1" xpath="/TFI-IZD-POD/ISD-GFI-IZD-POD_1000375/P1076236" xmlDataType="decimal"/>
    </xmlCellPr>
  </singleXmlCell>
  <singleXmlCell id="388" r="K40" connectionId="0">
    <xmlCellPr id="1" uniqueName="P1082414">
      <xmlPr mapId="1" xpath="/TFI-IZD-POD/ISD-GFI-IZD-POD_1000375/P1082414" xmlDataType="decimal"/>
    </xmlCellPr>
  </singleXmlCell>
  <singleXmlCell id="389" r="H41" connectionId="0">
    <xmlCellPr id="1" uniqueName="P1076240">
      <xmlPr mapId="1" xpath="/TFI-IZD-POD/ISD-GFI-IZD-POD_1000375/P1076240" xmlDataType="decimal"/>
    </xmlCellPr>
  </singleXmlCell>
  <singleXmlCell id="390" r="I41" connectionId="0">
    <xmlCellPr id="1" uniqueName="P1082421">
      <xmlPr mapId="1" xpath="/TFI-IZD-POD/ISD-GFI-IZD-POD_1000375/P1082421" xmlDataType="decimal"/>
    </xmlCellPr>
  </singleXmlCell>
  <singleXmlCell id="391" r="J41" connectionId="0">
    <xmlCellPr id="1" uniqueName="P1076243">
      <xmlPr mapId="1" xpath="/TFI-IZD-POD/ISD-GFI-IZD-POD_1000375/P1076243" xmlDataType="decimal"/>
    </xmlCellPr>
  </singleXmlCell>
  <singleXmlCell id="392" r="K41" connectionId="0">
    <xmlCellPr id="1" uniqueName="P1082424">
      <xmlPr mapId="1" xpath="/TFI-IZD-POD/ISD-GFI-IZD-POD_1000375/P1082424" xmlDataType="decimal"/>
    </xmlCellPr>
  </singleXmlCell>
  <singleXmlCell id="393" r="H42" connectionId="0">
    <xmlCellPr id="1" uniqueName="P1076245">
      <xmlPr mapId="1" xpath="/TFI-IZD-POD/ISD-GFI-IZD-POD_1000375/P1076245" xmlDataType="decimal"/>
    </xmlCellPr>
  </singleXmlCell>
  <singleXmlCell id="394" r="I42" connectionId="0">
    <xmlCellPr id="1" uniqueName="P1082426">
      <xmlPr mapId="1" xpath="/TFI-IZD-POD/ISD-GFI-IZD-POD_1000375/P1082426" xmlDataType="decimal"/>
    </xmlCellPr>
  </singleXmlCell>
  <singleXmlCell id="395" r="J42" connectionId="0">
    <xmlCellPr id="1" uniqueName="P1076247">
      <xmlPr mapId="1" xpath="/TFI-IZD-POD/ISD-GFI-IZD-POD_1000375/P1076247" xmlDataType="decimal"/>
    </xmlCellPr>
  </singleXmlCell>
  <singleXmlCell id="396" r="K42" connectionId="0">
    <xmlCellPr id="1" uniqueName="P1082427">
      <xmlPr mapId="1" xpath="/TFI-IZD-POD/ISD-GFI-IZD-POD_1000375/P1082427" xmlDataType="decimal"/>
    </xmlCellPr>
  </singleXmlCell>
  <singleXmlCell id="397" r="H43" connectionId="0">
    <xmlCellPr id="1" uniqueName="P1076249">
      <xmlPr mapId="1" xpath="/TFI-IZD-POD/ISD-GFI-IZD-POD_1000375/P1076249" xmlDataType="decimal"/>
    </xmlCellPr>
  </singleXmlCell>
  <singleXmlCell id="398" r="I43" connectionId="0">
    <xmlCellPr id="1" uniqueName="P1082431">
      <xmlPr mapId="1" xpath="/TFI-IZD-POD/ISD-GFI-IZD-POD_1000375/P1082431" xmlDataType="decimal"/>
    </xmlCellPr>
  </singleXmlCell>
  <singleXmlCell id="399" r="J43" connectionId="0">
    <xmlCellPr id="1" uniqueName="P1076251">
      <xmlPr mapId="1" xpath="/TFI-IZD-POD/ISD-GFI-IZD-POD_1000375/P1076251" xmlDataType="decimal"/>
    </xmlCellPr>
  </singleXmlCell>
  <singleXmlCell id="400" r="K43" connectionId="0">
    <xmlCellPr id="1" uniqueName="P1082432">
      <xmlPr mapId="1" xpath="/TFI-IZD-POD/ISD-GFI-IZD-POD_1000375/P1082432" xmlDataType="decimal"/>
    </xmlCellPr>
  </singleXmlCell>
  <singleXmlCell id="401" r="H44" connectionId="0">
    <xmlCellPr id="1" uniqueName="P1076253">
      <xmlPr mapId="1" xpath="/TFI-IZD-POD/ISD-GFI-IZD-POD_1000375/P1076253" xmlDataType="decimal"/>
    </xmlCellPr>
  </singleXmlCell>
  <singleXmlCell id="402" r="I44" connectionId="0">
    <xmlCellPr id="1" uniqueName="P1082434">
      <xmlPr mapId="1" xpath="/TFI-IZD-POD/ISD-GFI-IZD-POD_1000375/P1082434" xmlDataType="decimal"/>
    </xmlCellPr>
  </singleXmlCell>
  <singleXmlCell id="403" r="J44" connectionId="0">
    <xmlCellPr id="1" uniqueName="P1076255">
      <xmlPr mapId="1" xpath="/TFI-IZD-POD/ISD-GFI-IZD-POD_1000375/P1076255" xmlDataType="decimal"/>
    </xmlCellPr>
  </singleXmlCell>
  <singleXmlCell id="404" r="K44" connectionId="0">
    <xmlCellPr id="1" uniqueName="P1082436">
      <xmlPr mapId="1" xpath="/TFI-IZD-POD/ISD-GFI-IZD-POD_1000375/P1082436" xmlDataType="decimal"/>
    </xmlCellPr>
  </singleXmlCell>
  <singleXmlCell id="405" r="H45" connectionId="0">
    <xmlCellPr id="1" uniqueName="P1076257">
      <xmlPr mapId="1" xpath="/TFI-IZD-POD/ISD-GFI-IZD-POD_1000375/P1076257" xmlDataType="decimal"/>
    </xmlCellPr>
  </singleXmlCell>
  <singleXmlCell id="406" r="I45" connectionId="0">
    <xmlCellPr id="1" uniqueName="P1082438">
      <xmlPr mapId="1" xpath="/TFI-IZD-POD/ISD-GFI-IZD-POD_1000375/P1082438" xmlDataType="decimal"/>
    </xmlCellPr>
  </singleXmlCell>
  <singleXmlCell id="407" r="J45" connectionId="0">
    <xmlCellPr id="1" uniqueName="P1076259">
      <xmlPr mapId="1" xpath="/TFI-IZD-POD/ISD-GFI-IZD-POD_1000375/P1076259" xmlDataType="decimal"/>
    </xmlCellPr>
  </singleXmlCell>
  <singleXmlCell id="408" r="K45" connectionId="0">
    <xmlCellPr id="1" uniqueName="P1082439">
      <xmlPr mapId="1" xpath="/TFI-IZD-POD/ISD-GFI-IZD-POD_1000375/P1082439" xmlDataType="decimal"/>
    </xmlCellPr>
  </singleXmlCell>
  <singleXmlCell id="409" r="H46" connectionId="0">
    <xmlCellPr id="1" uniqueName="P1076262">
      <xmlPr mapId="1" xpath="/TFI-IZD-POD/ISD-GFI-IZD-POD_1000375/P1076262" xmlDataType="decimal"/>
    </xmlCellPr>
  </singleXmlCell>
  <singleXmlCell id="410" r="I46" connectionId="0">
    <xmlCellPr id="1" uniqueName="P1082441">
      <xmlPr mapId="1" xpath="/TFI-IZD-POD/ISD-GFI-IZD-POD_1000375/P1082441" xmlDataType="decimal"/>
    </xmlCellPr>
  </singleXmlCell>
  <singleXmlCell id="411" r="J46" connectionId="0">
    <xmlCellPr id="1" uniqueName="P1076264">
      <xmlPr mapId="1" xpath="/TFI-IZD-POD/ISD-GFI-IZD-POD_1000375/P1076264" xmlDataType="decimal"/>
    </xmlCellPr>
  </singleXmlCell>
  <singleXmlCell id="412" r="K46" connectionId="0">
    <xmlCellPr id="1" uniqueName="P1082443">
      <xmlPr mapId="1" xpath="/TFI-IZD-POD/ISD-GFI-IZD-POD_1000375/P1082443" xmlDataType="decimal"/>
    </xmlCellPr>
  </singleXmlCell>
  <singleXmlCell id="413" r="H47" connectionId="0">
    <xmlCellPr id="1" uniqueName="P1076274">
      <xmlPr mapId="1" xpath="/TFI-IZD-POD/ISD-GFI-IZD-POD_1000375/P1076274" xmlDataType="decimal"/>
    </xmlCellPr>
  </singleXmlCell>
  <singleXmlCell id="414" r="I47" connectionId="0">
    <xmlCellPr id="1" uniqueName="P1082444">
      <xmlPr mapId="1" xpath="/TFI-IZD-POD/ISD-GFI-IZD-POD_1000375/P1082444" xmlDataType="decimal"/>
    </xmlCellPr>
  </singleXmlCell>
  <singleXmlCell id="415" r="J47" connectionId="0">
    <xmlCellPr id="1" uniqueName="P1076276">
      <xmlPr mapId="1" xpath="/TFI-IZD-POD/ISD-GFI-IZD-POD_1000375/P1076276" xmlDataType="decimal"/>
    </xmlCellPr>
  </singleXmlCell>
  <singleXmlCell id="416" r="K47" connectionId="0">
    <xmlCellPr id="1" uniqueName="P1082446">
      <xmlPr mapId="1" xpath="/TFI-IZD-POD/ISD-GFI-IZD-POD_1000375/P1082446" xmlDataType="decimal"/>
    </xmlCellPr>
  </singleXmlCell>
  <singleXmlCell id="417" r="H48" connectionId="0">
    <xmlCellPr id="1" uniqueName="P1076278">
      <xmlPr mapId="1" xpath="/TFI-IZD-POD/ISD-GFI-IZD-POD_1000375/P1076278" xmlDataType="decimal"/>
    </xmlCellPr>
  </singleXmlCell>
  <singleXmlCell id="418" r="I48" connectionId="0">
    <xmlCellPr id="1" uniqueName="P1082448">
      <xmlPr mapId="1" xpath="/TFI-IZD-POD/ISD-GFI-IZD-POD_1000375/P1082448" xmlDataType="decimal"/>
    </xmlCellPr>
  </singleXmlCell>
  <singleXmlCell id="419" r="J48" connectionId="0">
    <xmlCellPr id="1" uniqueName="P1076280">
      <xmlPr mapId="1" xpath="/TFI-IZD-POD/ISD-GFI-IZD-POD_1000375/P1076280" xmlDataType="decimal"/>
    </xmlCellPr>
  </singleXmlCell>
  <singleXmlCell id="420" r="K48" connectionId="0">
    <xmlCellPr id="1" uniqueName="P1082449">
      <xmlPr mapId="1" xpath="/TFI-IZD-POD/ISD-GFI-IZD-POD_1000375/P1082449" xmlDataType="decimal"/>
    </xmlCellPr>
  </singleXmlCell>
  <singleXmlCell id="421" r="H49" connectionId="0">
    <xmlCellPr id="1" uniqueName="P1076281">
      <xmlPr mapId="1" xpath="/TFI-IZD-POD/ISD-GFI-IZD-POD_1000375/P1076281" xmlDataType="decimal"/>
    </xmlCellPr>
  </singleXmlCell>
  <singleXmlCell id="422" r="I49" connectionId="0">
    <xmlCellPr id="1" uniqueName="P1082451">
      <xmlPr mapId="1" xpath="/TFI-IZD-POD/ISD-GFI-IZD-POD_1000375/P1082451" xmlDataType="decimal"/>
    </xmlCellPr>
  </singleXmlCell>
  <singleXmlCell id="423" r="J49" connectionId="0">
    <xmlCellPr id="1" uniqueName="P1076282">
      <xmlPr mapId="1" xpath="/TFI-IZD-POD/ISD-GFI-IZD-POD_1000375/P1076282" xmlDataType="decimal"/>
    </xmlCellPr>
  </singleXmlCell>
  <singleXmlCell id="424" r="K49" connectionId="0">
    <xmlCellPr id="1" uniqueName="P1082452">
      <xmlPr mapId="1" xpath="/TFI-IZD-POD/ISD-GFI-IZD-POD_1000375/P1082452" xmlDataType="decimal"/>
    </xmlCellPr>
  </singleXmlCell>
  <singleXmlCell id="425" r="H50" connectionId="0">
    <xmlCellPr id="1" uniqueName="P1076283">
      <xmlPr mapId="1" xpath="/TFI-IZD-POD/ISD-GFI-IZD-POD_1000375/P1076283" xmlDataType="decimal"/>
    </xmlCellPr>
  </singleXmlCell>
  <singleXmlCell id="426" r="I50" connectionId="0">
    <xmlCellPr id="1" uniqueName="P1082454">
      <xmlPr mapId="1" xpath="/TFI-IZD-POD/ISD-GFI-IZD-POD_1000375/P1082454" xmlDataType="decimal"/>
    </xmlCellPr>
  </singleXmlCell>
  <singleXmlCell id="427" r="J50" connectionId="0">
    <xmlCellPr id="1" uniqueName="P1076284">
      <xmlPr mapId="1" xpath="/TFI-IZD-POD/ISD-GFI-IZD-POD_1000375/P1076284" xmlDataType="decimal"/>
    </xmlCellPr>
  </singleXmlCell>
  <singleXmlCell id="428" r="K50" connectionId="0">
    <xmlCellPr id="1" uniqueName="P1082456">
      <xmlPr mapId="1" xpath="/TFI-IZD-POD/ISD-GFI-IZD-POD_1000375/P1082456" xmlDataType="decimal"/>
    </xmlCellPr>
  </singleXmlCell>
  <singleXmlCell id="429" r="H51" connectionId="0">
    <xmlCellPr id="1" uniqueName="P1076285">
      <xmlPr mapId="1" xpath="/TFI-IZD-POD/ISD-GFI-IZD-POD_1000375/P1076285" xmlDataType="decimal"/>
    </xmlCellPr>
  </singleXmlCell>
  <singleXmlCell id="430" r="I51" connectionId="0">
    <xmlCellPr id="1" uniqueName="P1082457">
      <xmlPr mapId="1" xpath="/TFI-IZD-POD/ISD-GFI-IZD-POD_1000375/P1082457" xmlDataType="decimal"/>
    </xmlCellPr>
  </singleXmlCell>
  <singleXmlCell id="431" r="J51" connectionId="0">
    <xmlCellPr id="1" uniqueName="P1076286">
      <xmlPr mapId="1" xpath="/TFI-IZD-POD/ISD-GFI-IZD-POD_1000375/P1076286" xmlDataType="decimal"/>
    </xmlCellPr>
  </singleXmlCell>
  <singleXmlCell id="432" r="K51" connectionId="0">
    <xmlCellPr id="1" uniqueName="P1082459">
      <xmlPr mapId="1" xpath="/TFI-IZD-POD/ISD-GFI-IZD-POD_1000375/P1082459" xmlDataType="decimal"/>
    </xmlCellPr>
  </singleXmlCell>
  <singleXmlCell id="433" r="H52" connectionId="0">
    <xmlCellPr id="1" uniqueName="P1076287">
      <xmlPr mapId="1" xpath="/TFI-IZD-POD/ISD-GFI-IZD-POD_1000375/P1076287" xmlDataType="decimal"/>
    </xmlCellPr>
  </singleXmlCell>
  <singleXmlCell id="434" r="I52" connectionId="0">
    <xmlCellPr id="1" uniqueName="P1082476">
      <xmlPr mapId="1" xpath="/TFI-IZD-POD/ISD-GFI-IZD-POD_1000375/P1082476" xmlDataType="decimal"/>
    </xmlCellPr>
  </singleXmlCell>
  <singleXmlCell id="435" r="J52" connectionId="0">
    <xmlCellPr id="1" uniqueName="P1076288">
      <xmlPr mapId="1" xpath="/TFI-IZD-POD/ISD-GFI-IZD-POD_1000375/P1076288" xmlDataType="decimal"/>
    </xmlCellPr>
  </singleXmlCell>
  <singleXmlCell id="436" r="K52" connectionId="0">
    <xmlCellPr id="1" uniqueName="P1082478">
      <xmlPr mapId="1" xpath="/TFI-IZD-POD/ISD-GFI-IZD-POD_1000375/P1082478" xmlDataType="decimal"/>
    </xmlCellPr>
  </singleXmlCell>
  <singleXmlCell id="437" r="H53" connectionId="0">
    <xmlCellPr id="1" uniqueName="P1076289">
      <xmlPr mapId="1" xpath="/TFI-IZD-POD/ISD-GFI-IZD-POD_1000375/P1076289" xmlDataType="decimal"/>
    </xmlCellPr>
  </singleXmlCell>
  <singleXmlCell id="438" r="I53" connectionId="0">
    <xmlCellPr id="1" uniqueName="P1082479">
      <xmlPr mapId="1" xpath="/TFI-IZD-POD/ISD-GFI-IZD-POD_1000375/P1082479" xmlDataType="decimal"/>
    </xmlCellPr>
  </singleXmlCell>
  <singleXmlCell id="439" r="J53" connectionId="0">
    <xmlCellPr id="1" uniqueName="P1076291">
      <xmlPr mapId="1" xpath="/TFI-IZD-POD/ISD-GFI-IZD-POD_1000375/P1076291" xmlDataType="decimal"/>
    </xmlCellPr>
  </singleXmlCell>
  <singleXmlCell id="440" r="K53" connectionId="0">
    <xmlCellPr id="1" uniqueName="P1082481">
      <xmlPr mapId="1" xpath="/TFI-IZD-POD/ISD-GFI-IZD-POD_1000375/P1082481" xmlDataType="decimal"/>
    </xmlCellPr>
  </singleXmlCell>
  <singleXmlCell id="441" r="H54" connectionId="0">
    <xmlCellPr id="1" uniqueName="P1076293">
      <xmlPr mapId="1" xpath="/TFI-IZD-POD/ISD-GFI-IZD-POD_1000375/P1076293" xmlDataType="decimal"/>
    </xmlCellPr>
  </singleXmlCell>
  <singleXmlCell id="442" r="I54" connectionId="0">
    <xmlCellPr id="1" uniqueName="P1082483">
      <xmlPr mapId="1" xpath="/TFI-IZD-POD/ISD-GFI-IZD-POD_1000375/P1082483" xmlDataType="decimal"/>
    </xmlCellPr>
  </singleXmlCell>
  <singleXmlCell id="443" r="J54" connectionId="0">
    <xmlCellPr id="1" uniqueName="P1076295">
      <xmlPr mapId="1" xpath="/TFI-IZD-POD/ISD-GFI-IZD-POD_1000375/P1076295" xmlDataType="decimal"/>
    </xmlCellPr>
  </singleXmlCell>
  <singleXmlCell id="444" r="K54" connectionId="0">
    <xmlCellPr id="1" uniqueName="P1082485">
      <xmlPr mapId="1" xpath="/TFI-IZD-POD/ISD-GFI-IZD-POD_1000375/P1082485" xmlDataType="decimal"/>
    </xmlCellPr>
  </singleXmlCell>
  <singleXmlCell id="445" r="H55" connectionId="0">
    <xmlCellPr id="1" uniqueName="P1076297">
      <xmlPr mapId="1" xpath="/TFI-IZD-POD/ISD-GFI-IZD-POD_1000375/P1076297" xmlDataType="decimal"/>
    </xmlCellPr>
  </singleXmlCell>
  <singleXmlCell id="446" r="I55" connectionId="0">
    <xmlCellPr id="1" uniqueName="P1082486">
      <xmlPr mapId="1" xpath="/TFI-IZD-POD/ISD-GFI-IZD-POD_1000375/P1082486" xmlDataType="decimal"/>
    </xmlCellPr>
  </singleXmlCell>
  <singleXmlCell id="447" r="J55" connectionId="0">
    <xmlCellPr id="1" uniqueName="P1076299">
      <xmlPr mapId="1" xpath="/TFI-IZD-POD/ISD-GFI-IZD-POD_1000375/P1076299" xmlDataType="decimal"/>
    </xmlCellPr>
  </singleXmlCell>
  <singleXmlCell id="448" r="K55" connectionId="0">
    <xmlCellPr id="1" uniqueName="P1082489">
      <xmlPr mapId="1" xpath="/TFI-IZD-POD/ISD-GFI-IZD-POD_1000375/P1082489" xmlDataType="decimal"/>
    </xmlCellPr>
  </singleXmlCell>
  <singleXmlCell id="449" r="H56" connectionId="0">
    <xmlCellPr id="1" uniqueName="P1076301">
      <xmlPr mapId="1" xpath="/TFI-IZD-POD/ISD-GFI-IZD-POD_1000375/P1076301" xmlDataType="decimal"/>
    </xmlCellPr>
  </singleXmlCell>
  <singleXmlCell id="450" r="I56" connectionId="0">
    <xmlCellPr id="1" uniqueName="P1082491">
      <xmlPr mapId="1" xpath="/TFI-IZD-POD/ISD-GFI-IZD-POD_1000375/P1082491" xmlDataType="decimal"/>
    </xmlCellPr>
  </singleXmlCell>
  <singleXmlCell id="451" r="J56" connectionId="0">
    <xmlCellPr id="1" uniqueName="P1076303">
      <xmlPr mapId="1" xpath="/TFI-IZD-POD/ISD-GFI-IZD-POD_1000375/P1076303" xmlDataType="decimal"/>
    </xmlCellPr>
  </singleXmlCell>
  <singleXmlCell id="452" r="K56" connectionId="0">
    <xmlCellPr id="1" uniqueName="P1082492">
      <xmlPr mapId="1" xpath="/TFI-IZD-POD/ISD-GFI-IZD-POD_1000375/P1082492" xmlDataType="decimal"/>
    </xmlCellPr>
  </singleXmlCell>
  <singleXmlCell id="453" r="H57" connectionId="0">
    <xmlCellPr id="1" uniqueName="P1076315">
      <xmlPr mapId="1" xpath="/TFI-IZD-POD/ISD-GFI-IZD-POD_1000375/P1076315" xmlDataType="decimal"/>
    </xmlCellPr>
  </singleXmlCell>
  <singleXmlCell id="454" r="I57" connectionId="0">
    <xmlCellPr id="1" uniqueName="P1082494">
      <xmlPr mapId="1" xpath="/TFI-IZD-POD/ISD-GFI-IZD-POD_1000375/P1082494" xmlDataType="decimal"/>
    </xmlCellPr>
  </singleXmlCell>
  <singleXmlCell id="455" r="J57" connectionId="0">
    <xmlCellPr id="1" uniqueName="P1076317">
      <xmlPr mapId="1" xpath="/TFI-IZD-POD/ISD-GFI-IZD-POD_1000375/P1076317" xmlDataType="decimal"/>
    </xmlCellPr>
  </singleXmlCell>
  <singleXmlCell id="456" r="K57" connectionId="0">
    <xmlCellPr id="1" uniqueName="P1082495">
      <xmlPr mapId="1" xpath="/TFI-IZD-POD/ISD-GFI-IZD-POD_1000375/P1082495" xmlDataType="decimal"/>
    </xmlCellPr>
  </singleXmlCell>
  <singleXmlCell id="457" r="H58" connectionId="0">
    <xmlCellPr id="1" uniqueName="P1076322">
      <xmlPr mapId="1" xpath="/TFI-IZD-POD/ISD-GFI-IZD-POD_1000375/P1076322" xmlDataType="decimal"/>
    </xmlCellPr>
  </singleXmlCell>
  <singleXmlCell id="458" r="I58" connectionId="0">
    <xmlCellPr id="1" uniqueName="P1082496">
      <xmlPr mapId="1" xpath="/TFI-IZD-POD/ISD-GFI-IZD-POD_1000375/P1082496" xmlDataType="decimal"/>
    </xmlCellPr>
  </singleXmlCell>
  <singleXmlCell id="459" r="J58" connectionId="0">
    <xmlCellPr id="1" uniqueName="P1076324">
      <xmlPr mapId="1" xpath="/TFI-IZD-POD/ISD-GFI-IZD-POD_1000375/P1076324" xmlDataType="decimal"/>
    </xmlCellPr>
  </singleXmlCell>
  <singleXmlCell id="460" r="K58" connectionId="0">
    <xmlCellPr id="1" uniqueName="P1082499">
      <xmlPr mapId="1" xpath="/TFI-IZD-POD/ISD-GFI-IZD-POD_1000375/P1082499" xmlDataType="decimal"/>
    </xmlCellPr>
  </singleXmlCell>
  <singleXmlCell id="461" r="H59" connectionId="0">
    <xmlCellPr id="1" uniqueName="P1076326">
      <xmlPr mapId="1" xpath="/TFI-IZD-POD/ISD-GFI-IZD-POD_1000375/P1076326" xmlDataType="decimal"/>
    </xmlCellPr>
  </singleXmlCell>
  <singleXmlCell id="462" r="I59" connectionId="0">
    <xmlCellPr id="1" uniqueName="P1082500">
      <xmlPr mapId="1" xpath="/TFI-IZD-POD/ISD-GFI-IZD-POD_1000375/P1082500" xmlDataType="decimal"/>
    </xmlCellPr>
  </singleXmlCell>
  <singleXmlCell id="463" r="J59" connectionId="0">
    <xmlCellPr id="1" uniqueName="P1076330">
      <xmlPr mapId="1" xpath="/TFI-IZD-POD/ISD-GFI-IZD-POD_1000375/P1076330" xmlDataType="decimal"/>
    </xmlCellPr>
  </singleXmlCell>
  <singleXmlCell id="464" r="K59" connectionId="0">
    <xmlCellPr id="1" uniqueName="P1082502">
      <xmlPr mapId="1" xpath="/TFI-IZD-POD/ISD-GFI-IZD-POD_1000375/P1082502" xmlDataType="decimal"/>
    </xmlCellPr>
  </singleXmlCell>
  <singleXmlCell id="465" r="H60" connectionId="0">
    <xmlCellPr id="1" uniqueName="P1076331">
      <xmlPr mapId="1" xpath="/TFI-IZD-POD/ISD-GFI-IZD-POD_1000375/P1076331" xmlDataType="decimal"/>
    </xmlCellPr>
  </singleXmlCell>
  <singleXmlCell id="466" r="I60" connectionId="0">
    <xmlCellPr id="1" uniqueName="P1082504">
      <xmlPr mapId="1" xpath="/TFI-IZD-POD/ISD-GFI-IZD-POD_1000375/P1082504" xmlDataType="decimal"/>
    </xmlCellPr>
  </singleXmlCell>
  <singleXmlCell id="467" r="J60" connectionId="0">
    <xmlCellPr id="1" uniqueName="P1076332">
      <xmlPr mapId="1" xpath="/TFI-IZD-POD/ISD-GFI-IZD-POD_1000375/P1076332" xmlDataType="decimal"/>
    </xmlCellPr>
  </singleXmlCell>
  <singleXmlCell id="468" r="K60" connectionId="0">
    <xmlCellPr id="1" uniqueName="P1082506">
      <xmlPr mapId="1" xpath="/TFI-IZD-POD/ISD-GFI-IZD-POD_1000375/P1082506" xmlDataType="decimal"/>
    </xmlCellPr>
  </singleXmlCell>
  <singleXmlCell id="469" r="H61" connectionId="0">
    <xmlCellPr id="1" uniqueName="P1076333">
      <xmlPr mapId="1" xpath="/TFI-IZD-POD/ISD-GFI-IZD-POD_1000375/P1076333" xmlDataType="decimal"/>
    </xmlCellPr>
  </singleXmlCell>
  <singleXmlCell id="470" r="I61" connectionId="0">
    <xmlCellPr id="1" uniqueName="P1082508">
      <xmlPr mapId="1" xpath="/TFI-IZD-POD/ISD-GFI-IZD-POD_1000375/P1082508" xmlDataType="decimal"/>
    </xmlCellPr>
  </singleXmlCell>
  <singleXmlCell id="471" r="J61" connectionId="0">
    <xmlCellPr id="1" uniqueName="P1076334">
      <xmlPr mapId="1" xpath="/TFI-IZD-POD/ISD-GFI-IZD-POD_1000375/P1076334" xmlDataType="decimal"/>
    </xmlCellPr>
  </singleXmlCell>
  <singleXmlCell id="472" r="K61" connectionId="0">
    <xmlCellPr id="1" uniqueName="P1082509">
      <xmlPr mapId="1" xpath="/TFI-IZD-POD/ISD-GFI-IZD-POD_1000375/P1082509" xmlDataType="decimal"/>
    </xmlCellPr>
  </singleXmlCell>
  <singleXmlCell id="473" r="H62" connectionId="0">
    <xmlCellPr id="1" uniqueName="P1076335">
      <xmlPr mapId="1" xpath="/TFI-IZD-POD/ISD-GFI-IZD-POD_1000375/P1076335" xmlDataType="decimal"/>
    </xmlCellPr>
  </singleXmlCell>
  <singleXmlCell id="474" r="I62" connectionId="0">
    <xmlCellPr id="1" uniqueName="P1082511">
      <xmlPr mapId="1" xpath="/TFI-IZD-POD/ISD-GFI-IZD-POD_1000375/P1082511" xmlDataType="decimal"/>
    </xmlCellPr>
  </singleXmlCell>
  <singleXmlCell id="475" r="J62" connectionId="0">
    <xmlCellPr id="1" uniqueName="P1076336">
      <xmlPr mapId="1" xpath="/TFI-IZD-POD/ISD-GFI-IZD-POD_1000375/P1076336" xmlDataType="decimal"/>
    </xmlCellPr>
  </singleXmlCell>
  <singleXmlCell id="476" r="K62" connectionId="0">
    <xmlCellPr id="1" uniqueName="P1082513">
      <xmlPr mapId="1" xpath="/TFI-IZD-POD/ISD-GFI-IZD-POD_1000375/P1082513" xmlDataType="decimal"/>
    </xmlCellPr>
  </singleXmlCell>
  <singleXmlCell id="477" r="H63" connectionId="0">
    <xmlCellPr id="1" uniqueName="P1076337">
      <xmlPr mapId="1" xpath="/TFI-IZD-POD/ISD-GFI-IZD-POD_1000375/P1076337" xmlDataType="decimal"/>
    </xmlCellPr>
  </singleXmlCell>
  <singleXmlCell id="478" r="I63" connectionId="0">
    <xmlCellPr id="1" uniqueName="P1082515">
      <xmlPr mapId="1" xpath="/TFI-IZD-POD/ISD-GFI-IZD-POD_1000375/P1082515" xmlDataType="decimal"/>
    </xmlCellPr>
  </singleXmlCell>
  <singleXmlCell id="479" r="J63" connectionId="0">
    <xmlCellPr id="1" uniqueName="P1076338">
      <xmlPr mapId="1" xpath="/TFI-IZD-POD/ISD-GFI-IZD-POD_1000375/P1076338" xmlDataType="decimal"/>
    </xmlCellPr>
  </singleXmlCell>
  <singleXmlCell id="480" r="K63" connectionId="0">
    <xmlCellPr id="1" uniqueName="P1082517">
      <xmlPr mapId="1" xpath="/TFI-IZD-POD/ISD-GFI-IZD-POD_1000375/P1082517" xmlDataType="decimal"/>
    </xmlCellPr>
  </singleXmlCell>
  <singleXmlCell id="481" r="H64" connectionId="0">
    <xmlCellPr id="1" uniqueName="P1076339">
      <xmlPr mapId="1" xpath="/TFI-IZD-POD/ISD-GFI-IZD-POD_1000375/P1076339" xmlDataType="decimal"/>
    </xmlCellPr>
  </singleXmlCell>
  <singleXmlCell id="482" r="I64" connectionId="0">
    <xmlCellPr id="1" uniqueName="P1082518">
      <xmlPr mapId="1" xpath="/TFI-IZD-POD/ISD-GFI-IZD-POD_1000375/P1082518" xmlDataType="decimal"/>
    </xmlCellPr>
  </singleXmlCell>
  <singleXmlCell id="483" r="J64" connectionId="0">
    <xmlCellPr id="1" uniqueName="P1076340">
      <xmlPr mapId="1" xpath="/TFI-IZD-POD/ISD-GFI-IZD-POD_1000375/P1076340" xmlDataType="decimal"/>
    </xmlCellPr>
  </singleXmlCell>
  <singleXmlCell id="484" r="K64" connectionId="0">
    <xmlCellPr id="1" uniqueName="P1082520">
      <xmlPr mapId="1" xpath="/TFI-IZD-POD/ISD-GFI-IZD-POD_1000375/P1082520" xmlDataType="decimal"/>
    </xmlCellPr>
  </singleXmlCell>
  <singleXmlCell id="485" r="H65" connectionId="0">
    <xmlCellPr id="1" uniqueName="P1076341">
      <xmlPr mapId="1" xpath="/TFI-IZD-POD/ISD-GFI-IZD-POD_1000375/P1076341" xmlDataType="decimal"/>
    </xmlCellPr>
  </singleXmlCell>
  <singleXmlCell id="486" r="I65" connectionId="0">
    <xmlCellPr id="1" uniqueName="P1082522">
      <xmlPr mapId="1" xpath="/TFI-IZD-POD/ISD-GFI-IZD-POD_1000375/P1082522" xmlDataType="decimal"/>
    </xmlCellPr>
  </singleXmlCell>
  <singleXmlCell id="487" r="J65" connectionId="0">
    <xmlCellPr id="1" uniqueName="P1076342">
      <xmlPr mapId="1" xpath="/TFI-IZD-POD/ISD-GFI-IZD-POD_1000375/P1076342" xmlDataType="decimal"/>
    </xmlCellPr>
  </singleXmlCell>
  <singleXmlCell id="488" r="K65" connectionId="0">
    <xmlCellPr id="1" uniqueName="P1082524">
      <xmlPr mapId="1" xpath="/TFI-IZD-POD/ISD-GFI-IZD-POD_1000375/P1082524" xmlDataType="decimal"/>
    </xmlCellPr>
  </singleXmlCell>
  <singleXmlCell id="489" r="H66" connectionId="0">
    <xmlCellPr id="1" uniqueName="P1076343">
      <xmlPr mapId="1" xpath="/TFI-IZD-POD/ISD-GFI-IZD-POD_1000375/P1076343" xmlDataType="decimal"/>
    </xmlCellPr>
  </singleXmlCell>
  <singleXmlCell id="490" r="I66" connectionId="0">
    <xmlCellPr id="1" uniqueName="P1082526">
      <xmlPr mapId="1" xpath="/TFI-IZD-POD/ISD-GFI-IZD-POD_1000375/P1082526" xmlDataType="decimal"/>
    </xmlCellPr>
  </singleXmlCell>
  <singleXmlCell id="491" r="J66" connectionId="0">
    <xmlCellPr id="1" uniqueName="P1076344">
      <xmlPr mapId="1" xpath="/TFI-IZD-POD/ISD-GFI-IZD-POD_1000375/P1076344" xmlDataType="decimal"/>
    </xmlCellPr>
  </singleXmlCell>
  <singleXmlCell id="492" r="K66" connectionId="0">
    <xmlCellPr id="1" uniqueName="P1082531">
      <xmlPr mapId="1" xpath="/TFI-IZD-POD/ISD-GFI-IZD-POD_1000375/P1082531" xmlDataType="decimal"/>
    </xmlCellPr>
  </singleXmlCell>
  <singleXmlCell id="493" r="H67" connectionId="0">
    <xmlCellPr id="1" uniqueName="P1076345">
      <xmlPr mapId="1" xpath="/TFI-IZD-POD/ISD-GFI-IZD-POD_1000375/P1076345" xmlDataType="decimal"/>
    </xmlCellPr>
  </singleXmlCell>
  <singleXmlCell id="494" r="I67" connectionId="0">
    <xmlCellPr id="1" uniqueName="P1082534">
      <xmlPr mapId="1" xpath="/TFI-IZD-POD/ISD-GFI-IZD-POD_1000375/P1082534" xmlDataType="decimal"/>
    </xmlCellPr>
  </singleXmlCell>
  <singleXmlCell id="495" r="J67" connectionId="0">
    <xmlCellPr id="1" uniqueName="P1076346">
      <xmlPr mapId="1" xpath="/TFI-IZD-POD/ISD-GFI-IZD-POD_1000375/P1076346" xmlDataType="decimal"/>
    </xmlCellPr>
  </singleXmlCell>
  <singleXmlCell id="496" r="K67" connectionId="0">
    <xmlCellPr id="1" uniqueName="P1082535">
      <xmlPr mapId="1" xpath="/TFI-IZD-POD/ISD-GFI-IZD-POD_1000375/P1082535" xmlDataType="decimal"/>
    </xmlCellPr>
  </singleXmlCell>
  <singleXmlCell id="497" r="H68" connectionId="0">
    <xmlCellPr id="1" uniqueName="P1076347">
      <xmlPr mapId="1" xpath="/TFI-IZD-POD/ISD-GFI-IZD-POD_1000375/P1076347" xmlDataType="decimal"/>
    </xmlCellPr>
  </singleXmlCell>
  <singleXmlCell id="498" r="I68" connectionId="0">
    <xmlCellPr id="1" uniqueName="P1082536">
      <xmlPr mapId="1" xpath="/TFI-IZD-POD/ISD-GFI-IZD-POD_1000375/P1082536" xmlDataType="decimal"/>
    </xmlCellPr>
  </singleXmlCell>
  <singleXmlCell id="499" r="J68" connectionId="0">
    <xmlCellPr id="1" uniqueName="P1076348">
      <xmlPr mapId="1" xpath="/TFI-IZD-POD/ISD-GFI-IZD-POD_1000375/P1076348" xmlDataType="decimal"/>
    </xmlCellPr>
  </singleXmlCell>
  <singleXmlCell id="500" r="K68" connectionId="0">
    <xmlCellPr id="1" uniqueName="P1082537">
      <xmlPr mapId="1" xpath="/TFI-IZD-POD/ISD-GFI-IZD-POD_1000375/P1082537" xmlDataType="decimal"/>
    </xmlCellPr>
  </singleXmlCell>
  <singleXmlCell id="501" r="H70" connectionId="0">
    <xmlCellPr id="1" uniqueName="P1076349">
      <xmlPr mapId="1" xpath="/TFI-IZD-POD/ISD-GFI-IZD-POD_1000375/P1076349" xmlDataType="decimal"/>
    </xmlCellPr>
  </singleXmlCell>
  <singleXmlCell id="502" r="I70" connectionId="0">
    <xmlCellPr id="1" uniqueName="P1082538">
      <xmlPr mapId="1" xpath="/TFI-IZD-POD/ISD-GFI-IZD-POD_1000375/P1082538" xmlDataType="decimal"/>
    </xmlCellPr>
  </singleXmlCell>
  <singleXmlCell id="503" r="J70" connectionId="0">
    <xmlCellPr id="1" uniqueName="P1076350">
      <xmlPr mapId="1" xpath="/TFI-IZD-POD/ISD-GFI-IZD-POD_1000375/P1076350" xmlDataType="decimal"/>
    </xmlCellPr>
  </singleXmlCell>
  <singleXmlCell id="504" r="K70" connectionId="0">
    <xmlCellPr id="1" uniqueName="P1082539">
      <xmlPr mapId="1" xpath="/TFI-IZD-POD/ISD-GFI-IZD-POD_1000375/P1082539" xmlDataType="decimal"/>
    </xmlCellPr>
  </singleXmlCell>
  <singleXmlCell id="505" r="H71" connectionId="0">
    <xmlCellPr id="1" uniqueName="P1076351">
      <xmlPr mapId="1" xpath="/TFI-IZD-POD/ISD-GFI-IZD-POD_1000375/P1076351" xmlDataType="decimal"/>
    </xmlCellPr>
  </singleXmlCell>
  <singleXmlCell id="506" r="I71" connectionId="0">
    <xmlCellPr id="1" uniqueName="P1082540">
      <xmlPr mapId="1" xpath="/TFI-IZD-POD/ISD-GFI-IZD-POD_1000375/P1082540" xmlDataType="decimal"/>
    </xmlCellPr>
  </singleXmlCell>
  <singleXmlCell id="507" r="J71" connectionId="0">
    <xmlCellPr id="1" uniqueName="P1076352">
      <xmlPr mapId="1" xpath="/TFI-IZD-POD/ISD-GFI-IZD-POD_1000375/P1076352" xmlDataType="decimal"/>
    </xmlCellPr>
  </singleXmlCell>
  <singleXmlCell id="508" r="K71" connectionId="0">
    <xmlCellPr id="1" uniqueName="P1082541">
      <xmlPr mapId="1" xpath="/TFI-IZD-POD/ISD-GFI-IZD-POD_1000375/P1082541" xmlDataType="decimal"/>
    </xmlCellPr>
  </singleXmlCell>
  <singleXmlCell id="509" r="H72" connectionId="0">
    <xmlCellPr id="1" uniqueName="P1076353">
      <xmlPr mapId="1" xpath="/TFI-IZD-POD/ISD-GFI-IZD-POD_1000375/P1076353" xmlDataType="decimal"/>
    </xmlCellPr>
  </singleXmlCell>
  <singleXmlCell id="510" r="I72" connectionId="0">
    <xmlCellPr id="1" uniqueName="P1082542">
      <xmlPr mapId="1" xpath="/TFI-IZD-POD/ISD-GFI-IZD-POD_1000375/P1082542" xmlDataType="decimal"/>
    </xmlCellPr>
  </singleXmlCell>
  <singleXmlCell id="511" r="J72" connectionId="0">
    <xmlCellPr id="1" uniqueName="P1076354">
      <xmlPr mapId="1" xpath="/TFI-IZD-POD/ISD-GFI-IZD-POD_1000375/P1076354" xmlDataType="decimal"/>
    </xmlCellPr>
  </singleXmlCell>
  <singleXmlCell id="512" r="K72" connectionId="0">
    <xmlCellPr id="1" uniqueName="P1082543">
      <xmlPr mapId="1" xpath="/TFI-IZD-POD/ISD-GFI-IZD-POD_1000375/P1082543" xmlDataType="decimal"/>
    </xmlCellPr>
  </singleXmlCell>
  <singleXmlCell id="513" r="H73" connectionId="0">
    <xmlCellPr id="1" uniqueName="P1076355">
      <xmlPr mapId="1" xpath="/TFI-IZD-POD/ISD-GFI-IZD-POD_1000375/P1076355" xmlDataType="decimal"/>
    </xmlCellPr>
  </singleXmlCell>
  <singleXmlCell id="514" r="I73" connectionId="0">
    <xmlCellPr id="1" uniqueName="P1082544">
      <xmlPr mapId="1" xpath="/TFI-IZD-POD/ISD-GFI-IZD-POD_1000375/P1082544" xmlDataType="decimal"/>
    </xmlCellPr>
  </singleXmlCell>
  <singleXmlCell id="515" r="J73" connectionId="0">
    <xmlCellPr id="1" uniqueName="P1076356">
      <xmlPr mapId="1" xpath="/TFI-IZD-POD/ISD-GFI-IZD-POD_1000375/P1076356" xmlDataType="decimal"/>
    </xmlCellPr>
  </singleXmlCell>
  <singleXmlCell id="516" r="K73" connectionId="0">
    <xmlCellPr id="1" uniqueName="P1082545">
      <xmlPr mapId="1" xpath="/TFI-IZD-POD/ISD-GFI-IZD-POD_1000375/P1082545" xmlDataType="decimal"/>
    </xmlCellPr>
  </singleXmlCell>
  <singleXmlCell id="517" r="H74" connectionId="0">
    <xmlCellPr id="1" uniqueName="P1076357">
      <xmlPr mapId="1" xpath="/TFI-IZD-POD/ISD-GFI-IZD-POD_1000375/P1076357" xmlDataType="decimal"/>
    </xmlCellPr>
  </singleXmlCell>
  <singleXmlCell id="518" r="I74" connectionId="0">
    <xmlCellPr id="1" uniqueName="P1082546">
      <xmlPr mapId="1" xpath="/TFI-IZD-POD/ISD-GFI-IZD-POD_1000375/P1082546" xmlDataType="decimal"/>
    </xmlCellPr>
  </singleXmlCell>
  <singleXmlCell id="519" r="J74" connectionId="0">
    <xmlCellPr id="1" uniqueName="P1076358">
      <xmlPr mapId="1" xpath="/TFI-IZD-POD/ISD-GFI-IZD-POD_1000375/P1076358" xmlDataType="decimal"/>
    </xmlCellPr>
  </singleXmlCell>
  <singleXmlCell id="520" r="K74" connectionId="0">
    <xmlCellPr id="1" uniqueName="P1082547">
      <xmlPr mapId="1" xpath="/TFI-IZD-POD/ISD-GFI-IZD-POD_1000375/P1082547" xmlDataType="decimal"/>
    </xmlCellPr>
  </singleXmlCell>
  <singleXmlCell id="521" r="H75" connectionId="0">
    <xmlCellPr id="1" uniqueName="P1076359">
      <xmlPr mapId="1" xpath="/TFI-IZD-POD/ISD-GFI-IZD-POD_1000375/P1076359" xmlDataType="decimal"/>
    </xmlCellPr>
  </singleXmlCell>
  <singleXmlCell id="522" r="I75" connectionId="0">
    <xmlCellPr id="1" uniqueName="P1082548">
      <xmlPr mapId="1" xpath="/TFI-IZD-POD/ISD-GFI-IZD-POD_1000375/P1082548" xmlDataType="decimal"/>
    </xmlCellPr>
  </singleXmlCell>
  <singleXmlCell id="523" r="J75" connectionId="0">
    <xmlCellPr id="1" uniqueName="P1076360">
      <xmlPr mapId="1" xpath="/TFI-IZD-POD/ISD-GFI-IZD-POD_1000375/P1076360" xmlDataType="decimal"/>
    </xmlCellPr>
  </singleXmlCell>
  <singleXmlCell id="524" r="K75" connectionId="0">
    <xmlCellPr id="1" uniqueName="P1082549">
      <xmlPr mapId="1" xpath="/TFI-IZD-POD/ISD-GFI-IZD-POD_1000375/P1082549" xmlDataType="decimal"/>
    </xmlCellPr>
  </singleXmlCell>
  <singleXmlCell id="525" r="H77" connectionId="0">
    <xmlCellPr id="1" uniqueName="P1076361">
      <xmlPr mapId="1" xpath="/TFI-IZD-POD/ISD-GFI-IZD-POD_1000375/P1076361" xmlDataType="decimal"/>
    </xmlCellPr>
  </singleXmlCell>
  <singleXmlCell id="526" r="I77" connectionId="0">
    <xmlCellPr id="1" uniqueName="P1082551">
      <xmlPr mapId="1" xpath="/TFI-IZD-POD/ISD-GFI-IZD-POD_1000375/P1082551" xmlDataType="decimal"/>
    </xmlCellPr>
  </singleXmlCell>
  <singleXmlCell id="527" r="J77" connectionId="0">
    <xmlCellPr id="1" uniqueName="P1076362">
      <xmlPr mapId="1" xpath="/TFI-IZD-POD/ISD-GFI-IZD-POD_1000375/P1076362" xmlDataType="decimal"/>
    </xmlCellPr>
  </singleXmlCell>
  <singleXmlCell id="528" r="K77" connectionId="0">
    <xmlCellPr id="1" uniqueName="P1082553">
      <xmlPr mapId="1" xpath="/TFI-IZD-POD/ISD-GFI-IZD-POD_1000375/P1082553" xmlDataType="decimal"/>
    </xmlCellPr>
  </singleXmlCell>
  <singleXmlCell id="529" r="H78" connectionId="0">
    <xmlCellPr id="1" uniqueName="P1076363">
      <xmlPr mapId="1" xpath="/TFI-IZD-POD/ISD-GFI-IZD-POD_1000375/P1076363" xmlDataType="decimal"/>
    </xmlCellPr>
  </singleXmlCell>
  <singleXmlCell id="530" r="I78" connectionId="0">
    <xmlCellPr id="1" uniqueName="P1082555">
      <xmlPr mapId="1" xpath="/TFI-IZD-POD/ISD-GFI-IZD-POD_1000375/P1082555" xmlDataType="decimal"/>
    </xmlCellPr>
  </singleXmlCell>
  <singleXmlCell id="531" r="J78" connectionId="0">
    <xmlCellPr id="1" uniqueName="P1076364">
      <xmlPr mapId="1" xpath="/TFI-IZD-POD/ISD-GFI-IZD-POD_1000375/P1076364" xmlDataType="decimal"/>
    </xmlCellPr>
  </singleXmlCell>
  <singleXmlCell id="532" r="K78" connectionId="0">
    <xmlCellPr id="1" uniqueName="P1082556">
      <xmlPr mapId="1" xpath="/TFI-IZD-POD/ISD-GFI-IZD-POD_1000375/P1082556" xmlDataType="decimal"/>
    </xmlCellPr>
  </singleXmlCell>
  <singleXmlCell id="533" r="H79" connectionId="0">
    <xmlCellPr id="1" uniqueName="P1076365">
      <xmlPr mapId="1" xpath="/TFI-IZD-POD/ISD-GFI-IZD-POD_1000375/P1076365" xmlDataType="decimal"/>
    </xmlCellPr>
  </singleXmlCell>
  <singleXmlCell id="534" r="I79" connectionId="0">
    <xmlCellPr id="1" uniqueName="P1082557">
      <xmlPr mapId="1" xpath="/TFI-IZD-POD/ISD-GFI-IZD-POD_1000375/P1082557" xmlDataType="decimal"/>
    </xmlCellPr>
  </singleXmlCell>
  <singleXmlCell id="535" r="J79" connectionId="0">
    <xmlCellPr id="1" uniqueName="P1076366">
      <xmlPr mapId="1" xpath="/TFI-IZD-POD/ISD-GFI-IZD-POD_1000375/P1076366" xmlDataType="decimal"/>
    </xmlCellPr>
  </singleXmlCell>
  <singleXmlCell id="536" r="K79" connectionId="0">
    <xmlCellPr id="1" uniqueName="P1082559">
      <xmlPr mapId="1" xpath="/TFI-IZD-POD/ISD-GFI-IZD-POD_1000375/P1082559" xmlDataType="decimal"/>
    </xmlCellPr>
  </singleXmlCell>
  <singleXmlCell id="537" r="H80" connectionId="0">
    <xmlCellPr id="1" uniqueName="P1076367">
      <xmlPr mapId="1" xpath="/TFI-IZD-POD/ISD-GFI-IZD-POD_1000375/P1076367" xmlDataType="decimal"/>
    </xmlCellPr>
  </singleXmlCell>
  <singleXmlCell id="538" r="I80" connectionId="0">
    <xmlCellPr id="1" uniqueName="P1082560">
      <xmlPr mapId="1" xpath="/TFI-IZD-POD/ISD-GFI-IZD-POD_1000375/P1082560" xmlDataType="decimal"/>
    </xmlCellPr>
  </singleXmlCell>
  <singleXmlCell id="539" r="J80" connectionId="0">
    <xmlCellPr id="1" uniqueName="P1076368">
      <xmlPr mapId="1" xpath="/TFI-IZD-POD/ISD-GFI-IZD-POD_1000375/P1076368" xmlDataType="decimal"/>
    </xmlCellPr>
  </singleXmlCell>
  <singleXmlCell id="540" r="K80" connectionId="0">
    <xmlCellPr id="1" uniqueName="P1082561">
      <xmlPr mapId="1" xpath="/TFI-IZD-POD/ISD-GFI-IZD-POD_1000375/P1082561" xmlDataType="decimal"/>
    </xmlCellPr>
  </singleXmlCell>
  <singleXmlCell id="541" r="H81" connectionId="0">
    <xmlCellPr id="1" uniqueName="P1076369">
      <xmlPr mapId="1" xpath="/TFI-IZD-POD/ISD-GFI-IZD-POD_1000375/P1076369" xmlDataType="decimal"/>
    </xmlCellPr>
  </singleXmlCell>
  <singleXmlCell id="542" r="I81" connectionId="0">
    <xmlCellPr id="1" uniqueName="P1082563">
      <xmlPr mapId="1" xpath="/TFI-IZD-POD/ISD-GFI-IZD-POD_1000375/P1082563" xmlDataType="decimal"/>
    </xmlCellPr>
  </singleXmlCell>
  <singleXmlCell id="543" r="J81" connectionId="0">
    <xmlCellPr id="1" uniqueName="P1076370">
      <xmlPr mapId="1" xpath="/TFI-IZD-POD/ISD-GFI-IZD-POD_1000375/P1076370" xmlDataType="decimal"/>
    </xmlCellPr>
  </singleXmlCell>
  <singleXmlCell id="544" r="K81" connectionId="0">
    <xmlCellPr id="1" uniqueName="P1082565">
      <xmlPr mapId="1" xpath="/TFI-IZD-POD/ISD-GFI-IZD-POD_1000375/P1082565" xmlDataType="decimal"/>
    </xmlCellPr>
  </singleXmlCell>
  <singleXmlCell id="545" r="H82" connectionId="0">
    <xmlCellPr id="1" uniqueName="P1076371">
      <xmlPr mapId="1" xpath="/TFI-IZD-POD/ISD-GFI-IZD-POD_1000375/P1076371" xmlDataType="decimal"/>
    </xmlCellPr>
  </singleXmlCell>
  <singleXmlCell id="546" r="I82" connectionId="0">
    <xmlCellPr id="1" uniqueName="P1082567">
      <xmlPr mapId="1" xpath="/TFI-IZD-POD/ISD-GFI-IZD-POD_1000375/P1082567" xmlDataType="decimal"/>
    </xmlCellPr>
  </singleXmlCell>
  <singleXmlCell id="547" r="J82" connectionId="0">
    <xmlCellPr id="1" uniqueName="P1076372">
      <xmlPr mapId="1" xpath="/TFI-IZD-POD/ISD-GFI-IZD-POD_1000375/P1076372" xmlDataType="decimal"/>
    </xmlCellPr>
  </singleXmlCell>
  <singleXmlCell id="548" r="K82" connectionId="0">
    <xmlCellPr id="1" uniqueName="P1082569">
      <xmlPr mapId="1" xpath="/TFI-IZD-POD/ISD-GFI-IZD-POD_1000375/P1082569" xmlDataType="decimal"/>
    </xmlCellPr>
  </singleXmlCell>
  <singleXmlCell id="549" r="H83" connectionId="0">
    <xmlCellPr id="1" uniqueName="P1076373">
      <xmlPr mapId="1" xpath="/TFI-IZD-POD/ISD-GFI-IZD-POD_1000375/P1076373" xmlDataType="decimal"/>
    </xmlCellPr>
  </singleXmlCell>
  <singleXmlCell id="550" r="I83" connectionId="0">
    <xmlCellPr id="1" uniqueName="P1082571">
      <xmlPr mapId="1" xpath="/TFI-IZD-POD/ISD-GFI-IZD-POD_1000375/P1082571" xmlDataType="decimal"/>
    </xmlCellPr>
  </singleXmlCell>
  <singleXmlCell id="551" r="J83" connectionId="0">
    <xmlCellPr id="1" uniqueName="P1076374">
      <xmlPr mapId="1" xpath="/TFI-IZD-POD/ISD-GFI-IZD-POD_1000375/P1076374" xmlDataType="decimal"/>
    </xmlCellPr>
  </singleXmlCell>
  <singleXmlCell id="552" r="K83" connectionId="0">
    <xmlCellPr id="1" uniqueName="P1082572">
      <xmlPr mapId="1" xpath="/TFI-IZD-POD/ISD-GFI-IZD-POD_1000375/P1082572" xmlDataType="decimal"/>
    </xmlCellPr>
  </singleXmlCell>
  <singleXmlCell id="553" r="H85" connectionId="0">
    <xmlCellPr id="1" uniqueName="P1076375">
      <xmlPr mapId="1" xpath="/TFI-IZD-POD/ISD-GFI-IZD-POD_1000375/P1076375" xmlDataType="decimal"/>
    </xmlCellPr>
  </singleXmlCell>
  <singleXmlCell id="554" r="I85" connectionId="0">
    <xmlCellPr id="1" uniqueName="P1082574">
      <xmlPr mapId="1" xpath="/TFI-IZD-POD/ISD-GFI-IZD-POD_1000375/P1082574" xmlDataType="decimal"/>
    </xmlCellPr>
  </singleXmlCell>
  <singleXmlCell id="555" r="J85" connectionId="0">
    <xmlCellPr id="1" uniqueName="P1076376">
      <xmlPr mapId="1" xpath="/TFI-IZD-POD/ISD-GFI-IZD-POD_1000375/P1076376" xmlDataType="decimal"/>
    </xmlCellPr>
  </singleXmlCell>
  <singleXmlCell id="556" r="K85" connectionId="0">
    <xmlCellPr id="1" uniqueName="P1082575">
      <xmlPr mapId="1" xpath="/TFI-IZD-POD/ISD-GFI-IZD-POD_1000375/P1082575" xmlDataType="decimal"/>
    </xmlCellPr>
  </singleXmlCell>
  <singleXmlCell id="557" r="H86" connectionId="0">
    <xmlCellPr id="1" uniqueName="P1076377">
      <xmlPr mapId="1" xpath="/TFI-IZD-POD/ISD-GFI-IZD-POD_1000375/P1076377" xmlDataType="decimal"/>
    </xmlCellPr>
  </singleXmlCell>
  <singleXmlCell id="558" r="I86" connectionId="0">
    <xmlCellPr id="1" uniqueName="P1082577">
      <xmlPr mapId="1" xpath="/TFI-IZD-POD/ISD-GFI-IZD-POD_1000375/P1082577" xmlDataType="decimal"/>
    </xmlCellPr>
  </singleXmlCell>
  <singleXmlCell id="559" r="J86" connectionId="0">
    <xmlCellPr id="1" uniqueName="P1076378">
      <xmlPr mapId="1" xpath="/TFI-IZD-POD/ISD-GFI-IZD-POD_1000375/P1076378" xmlDataType="decimal"/>
    </xmlCellPr>
  </singleXmlCell>
  <singleXmlCell id="560" r="K86" connectionId="0">
    <xmlCellPr id="1" uniqueName="P1082579">
      <xmlPr mapId="1" xpath="/TFI-IZD-POD/ISD-GFI-IZD-POD_1000375/P1082579" xmlDataType="decimal"/>
    </xmlCellPr>
  </singleXmlCell>
  <singleXmlCell id="561" r="H87" connectionId="0">
    <xmlCellPr id="1" uniqueName="P1076379">
      <xmlPr mapId="1" xpath="/TFI-IZD-POD/ISD-GFI-IZD-POD_1000375/P1076379" xmlDataType="decimal"/>
    </xmlCellPr>
  </singleXmlCell>
  <singleXmlCell id="562" r="I87" connectionId="0">
    <xmlCellPr id="1" uniqueName="P1082581">
      <xmlPr mapId="1" xpath="/TFI-IZD-POD/ISD-GFI-IZD-POD_1000375/P1082581" xmlDataType="decimal"/>
    </xmlCellPr>
  </singleXmlCell>
  <singleXmlCell id="563" r="J87" connectionId="0">
    <xmlCellPr id="1" uniqueName="P1076380">
      <xmlPr mapId="1" xpath="/TFI-IZD-POD/ISD-GFI-IZD-POD_1000375/P1076380" xmlDataType="decimal"/>
    </xmlCellPr>
  </singleXmlCell>
  <singleXmlCell id="564" r="K87" connectionId="0">
    <xmlCellPr id="1" uniqueName="P1082583">
      <xmlPr mapId="1" xpath="/TFI-IZD-POD/ISD-GFI-IZD-POD_1000375/P1082583" xmlDataType="decimal"/>
    </xmlCellPr>
  </singleXmlCell>
  <singleXmlCell id="565" r="H89" connectionId="0">
    <xmlCellPr id="1" uniqueName="P1076381">
      <xmlPr mapId="1" xpath="/TFI-IZD-POD/ISD-GFI-IZD-POD_1000375/P1076381" xmlDataType="decimal"/>
    </xmlCellPr>
  </singleXmlCell>
  <singleXmlCell id="566" r="I89" connectionId="0">
    <xmlCellPr id="1" uniqueName="P1082585">
      <xmlPr mapId="1" xpath="/TFI-IZD-POD/ISD-GFI-IZD-POD_1000375/P1082585" xmlDataType="decimal"/>
    </xmlCellPr>
  </singleXmlCell>
  <singleXmlCell id="567" r="J89" connectionId="0">
    <xmlCellPr id="1" uniqueName="P1076382">
      <xmlPr mapId="1" xpath="/TFI-IZD-POD/ISD-GFI-IZD-POD_1000375/P1076382" xmlDataType="decimal"/>
    </xmlCellPr>
  </singleXmlCell>
  <singleXmlCell id="568" r="K89" connectionId="0">
    <xmlCellPr id="1" uniqueName="P1082586">
      <xmlPr mapId="1" xpath="/TFI-IZD-POD/ISD-GFI-IZD-POD_1000375/P1082586" xmlDataType="decimal"/>
    </xmlCellPr>
  </singleXmlCell>
  <singleXmlCell id="569" r="H90" connectionId="0">
    <xmlCellPr id="1" uniqueName="P1076383">
      <xmlPr mapId="1" xpath="/TFI-IZD-POD/ISD-GFI-IZD-POD_1000375/P1076383" xmlDataType="decimal"/>
    </xmlCellPr>
  </singleXmlCell>
  <singleXmlCell id="570" r="I90" connectionId="0">
    <xmlCellPr id="1" uniqueName="P1082587">
      <xmlPr mapId="1" xpath="/TFI-IZD-POD/ISD-GFI-IZD-POD_1000375/P1082587" xmlDataType="decimal"/>
    </xmlCellPr>
  </singleXmlCell>
  <singleXmlCell id="571" r="J90" connectionId="0">
    <xmlCellPr id="1" uniqueName="P1076384">
      <xmlPr mapId="1" xpath="/TFI-IZD-POD/ISD-GFI-IZD-POD_1000375/P1076384" xmlDataType="decimal"/>
    </xmlCellPr>
  </singleXmlCell>
  <singleXmlCell id="572" r="K90" connectionId="0">
    <xmlCellPr id="1" uniqueName="P1082588">
      <xmlPr mapId="1" xpath="/TFI-IZD-POD/ISD-GFI-IZD-POD_1000375/P1082588" xmlDataType="decimal"/>
    </xmlCellPr>
  </singleXmlCell>
  <singleXmlCell id="577" r="H93" connectionId="0">
    <xmlCellPr id="1" uniqueName="P1076387">
      <xmlPr mapId="1" xpath="/TFI-IZD-POD/ISD-GFI-IZD-POD_1000375/P1076387" xmlDataType="decimal"/>
    </xmlCellPr>
  </singleXmlCell>
  <singleXmlCell id="578" r="I93" connectionId="0">
    <xmlCellPr id="1" uniqueName="P1082591">
      <xmlPr mapId="1" xpath="/TFI-IZD-POD/ISD-GFI-IZD-POD_1000375/P1082591" xmlDataType="decimal"/>
    </xmlCellPr>
  </singleXmlCell>
  <singleXmlCell id="579" r="J93" connectionId="0">
    <xmlCellPr id="1" uniqueName="P1076388">
      <xmlPr mapId="1" xpath="/TFI-IZD-POD/ISD-GFI-IZD-POD_1000375/P1076388" xmlDataType="decimal"/>
    </xmlCellPr>
  </singleXmlCell>
  <singleXmlCell id="580" r="K93" connectionId="0">
    <xmlCellPr id="1" uniqueName="P1082592">
      <xmlPr mapId="1" xpath="/TFI-IZD-POD/ISD-GFI-IZD-POD_1000375/P1082592" xmlDataType="decimal"/>
    </xmlCellPr>
  </singleXmlCell>
  <singleXmlCell id="581" r="H94" connectionId="0">
    <xmlCellPr id="1" uniqueName="P1076389">
      <xmlPr mapId="1" xpath="/TFI-IZD-POD/ISD-GFI-IZD-POD_1000375/P1076389" xmlDataType="decimal"/>
    </xmlCellPr>
  </singleXmlCell>
  <singleXmlCell id="582" r="I94" connectionId="0">
    <xmlCellPr id="1" uniqueName="P1082593">
      <xmlPr mapId="1" xpath="/TFI-IZD-POD/ISD-GFI-IZD-POD_1000375/P1082593" xmlDataType="decimal"/>
    </xmlCellPr>
  </singleXmlCell>
  <singleXmlCell id="583" r="J94" connectionId="0">
    <xmlCellPr id="1" uniqueName="P1076390">
      <xmlPr mapId="1" xpath="/TFI-IZD-POD/ISD-GFI-IZD-POD_1000375/P1076390" xmlDataType="decimal"/>
    </xmlCellPr>
  </singleXmlCell>
  <singleXmlCell id="584" r="K94" connectionId="0">
    <xmlCellPr id="1" uniqueName="P1082594">
      <xmlPr mapId="1" xpath="/TFI-IZD-POD/ISD-GFI-IZD-POD_1000375/P1082594" xmlDataType="decimal"/>
    </xmlCellPr>
  </singleXmlCell>
  <singleXmlCell id="585" r="H95" connectionId="0">
    <xmlCellPr id="1" uniqueName="P1076391">
      <xmlPr mapId="1" xpath="/TFI-IZD-POD/ISD-GFI-IZD-POD_1000375/P1076391" xmlDataType="decimal"/>
    </xmlCellPr>
  </singleXmlCell>
  <singleXmlCell id="586" r="I95" connectionId="0">
    <xmlCellPr id="1" uniqueName="P1082595">
      <xmlPr mapId="1" xpath="/TFI-IZD-POD/ISD-GFI-IZD-POD_1000375/P1082595" xmlDataType="decimal"/>
    </xmlCellPr>
  </singleXmlCell>
  <singleXmlCell id="587" r="J95" connectionId="0">
    <xmlCellPr id="1" uniqueName="P1076392">
      <xmlPr mapId="1" xpath="/TFI-IZD-POD/ISD-GFI-IZD-POD_1000375/P1076392" xmlDataType="decimal"/>
    </xmlCellPr>
  </singleXmlCell>
  <singleXmlCell id="588" r="K95" connectionId="0">
    <xmlCellPr id="1" uniqueName="P1082596">
      <xmlPr mapId="1" xpath="/TFI-IZD-POD/ISD-GFI-IZD-POD_1000375/P1082596" xmlDataType="decimal"/>
    </xmlCellPr>
  </singleXmlCell>
  <singleXmlCell id="589" r="H96" connectionId="0">
    <xmlCellPr id="1" uniqueName="P1076393">
      <xmlPr mapId="1" xpath="/TFI-IZD-POD/ISD-GFI-IZD-POD_1000375/P1076393" xmlDataType="decimal"/>
    </xmlCellPr>
  </singleXmlCell>
  <singleXmlCell id="590" r="I96" connectionId="0">
    <xmlCellPr id="1" uniqueName="P1082597">
      <xmlPr mapId="1" xpath="/TFI-IZD-POD/ISD-GFI-IZD-POD_1000375/P1082597" xmlDataType="decimal"/>
    </xmlCellPr>
  </singleXmlCell>
  <singleXmlCell id="591" r="J96" connectionId="0">
    <xmlCellPr id="1" uniqueName="P1076394">
      <xmlPr mapId="1" xpath="/TFI-IZD-POD/ISD-GFI-IZD-POD_1000375/P1076394" xmlDataType="decimal"/>
    </xmlCellPr>
  </singleXmlCell>
  <singleXmlCell id="592" r="K96" connectionId="0">
    <xmlCellPr id="1" uniqueName="P1082598">
      <xmlPr mapId="1" xpath="/TFI-IZD-POD/ISD-GFI-IZD-POD_1000375/P1082598" xmlDataType="decimal"/>
    </xmlCellPr>
  </singleXmlCell>
  <singleXmlCell id="593" r="H97" connectionId="0">
    <xmlCellPr id="1" uniqueName="P1076395">
      <xmlPr mapId="1" xpath="/TFI-IZD-POD/ISD-GFI-IZD-POD_1000375/P1076395" xmlDataType="decimal"/>
    </xmlCellPr>
  </singleXmlCell>
  <singleXmlCell id="594" r="I97" connectionId="0">
    <xmlCellPr id="1" uniqueName="P1082599">
      <xmlPr mapId="1" xpath="/TFI-IZD-POD/ISD-GFI-IZD-POD_1000375/P1082599" xmlDataType="decimal"/>
    </xmlCellPr>
  </singleXmlCell>
  <singleXmlCell id="595" r="J97" connectionId="0">
    <xmlCellPr id="1" uniqueName="P1076396">
      <xmlPr mapId="1" xpath="/TFI-IZD-POD/ISD-GFI-IZD-POD_1000375/P1076396" xmlDataType="decimal"/>
    </xmlCellPr>
  </singleXmlCell>
  <singleXmlCell id="596" r="K97" connectionId="0">
    <xmlCellPr id="1" uniqueName="P1082600">
      <xmlPr mapId="1" xpath="/TFI-IZD-POD/ISD-GFI-IZD-POD_1000375/P1082600" xmlDataType="decimal"/>
    </xmlCellPr>
  </singleXmlCell>
  <singleXmlCell id="597" r="H100" connectionId="0">
    <xmlCellPr id="1" uniqueName="P1076397">
      <xmlPr mapId="1" xpath="/TFI-IZD-POD/ISD-GFI-IZD-POD_1000375/P1076397" xmlDataType="decimal"/>
    </xmlCellPr>
  </singleXmlCell>
  <singleXmlCell id="598" r="I100" connectionId="0">
    <xmlCellPr id="1" uniqueName="P1082601">
      <xmlPr mapId="1" xpath="/TFI-IZD-POD/ISD-GFI-IZD-POD_1000375/P1082601" xmlDataType="decimal"/>
    </xmlCellPr>
  </singleXmlCell>
  <singleXmlCell id="599" r="J100" connectionId="0">
    <xmlCellPr id="1" uniqueName="P1076398">
      <xmlPr mapId="1" xpath="/TFI-IZD-POD/ISD-GFI-IZD-POD_1000375/P1076398" xmlDataType="decimal"/>
    </xmlCellPr>
  </singleXmlCell>
  <singleXmlCell id="600" r="K100" connectionId="0">
    <xmlCellPr id="1" uniqueName="P1082602">
      <xmlPr mapId="1" xpath="/TFI-IZD-POD/ISD-GFI-IZD-POD_1000375/P1082602" xmlDataType="decimal"/>
    </xmlCellPr>
  </singleXmlCell>
  <singleXmlCell id="601" r="H101" connectionId="0">
    <xmlCellPr id="1" uniqueName="P1076399">
      <xmlPr mapId="1" xpath="/TFI-IZD-POD/ISD-GFI-IZD-POD_1000375/P1076399" xmlDataType="decimal"/>
    </xmlCellPr>
  </singleXmlCell>
  <singleXmlCell id="602" r="I101" connectionId="0">
    <xmlCellPr id="1" uniqueName="P1082603">
      <xmlPr mapId="1" xpath="/TFI-IZD-POD/ISD-GFI-IZD-POD_1000375/P1082603" xmlDataType="decimal"/>
    </xmlCellPr>
  </singleXmlCell>
  <singleXmlCell id="603" r="J101" connectionId="0">
    <xmlCellPr id="1" uniqueName="P1076400">
      <xmlPr mapId="1" xpath="/TFI-IZD-POD/ISD-GFI-IZD-POD_1000375/P1076400" xmlDataType="decimal"/>
    </xmlCellPr>
  </singleXmlCell>
  <singleXmlCell id="604" r="K101" connectionId="0">
    <xmlCellPr id="1" uniqueName="P1082604">
      <xmlPr mapId="1" xpath="/TFI-IZD-POD/ISD-GFI-IZD-POD_1000375/P1082604" xmlDataType="decimal"/>
    </xmlCellPr>
  </singleXmlCell>
  <singleXmlCell id="605" r="H102" connectionId="0">
    <xmlCellPr id="1" uniqueName="P1076401">
      <xmlPr mapId="1" xpath="/TFI-IZD-POD/ISD-GFI-IZD-POD_1000375/P1076401" xmlDataType="decimal"/>
    </xmlCellPr>
  </singleXmlCell>
  <singleXmlCell id="606" r="I102" connectionId="0">
    <xmlCellPr id="1" uniqueName="P1082605">
      <xmlPr mapId="1" xpath="/TFI-IZD-POD/ISD-GFI-IZD-POD_1000375/P1082605" xmlDataType="decimal"/>
    </xmlCellPr>
  </singleXmlCell>
  <singleXmlCell id="607" r="J102" connectionId="0">
    <xmlCellPr id="1" uniqueName="P1076402">
      <xmlPr mapId="1" xpath="/TFI-IZD-POD/ISD-GFI-IZD-POD_1000375/P1076402" xmlDataType="decimal"/>
    </xmlCellPr>
  </singleXmlCell>
  <singleXmlCell id="608" r="K102" connectionId="0">
    <xmlCellPr id="1" uniqueName="P1082606">
      <xmlPr mapId="1" xpath="/TFI-IZD-POD/ISD-GFI-IZD-POD_1000375/P1082606" xmlDataType="decimal"/>
    </xmlCellPr>
  </singleXmlCell>
  <singleXmlCell id="609" r="H108" connectionId="0">
    <xmlCellPr id="1" uniqueName="P1076403">
      <xmlPr mapId="1" xpath="/TFI-IZD-POD/ISD-GFI-IZD-POD_1000375/P1076403" xmlDataType="decimal"/>
    </xmlCellPr>
  </singleXmlCell>
  <singleXmlCell id="610" r="I108" connectionId="0">
    <xmlCellPr id="1" uniqueName="P1082607">
      <xmlPr mapId="1" xpath="/TFI-IZD-POD/ISD-GFI-IZD-POD_1000375/P1082607" xmlDataType="decimal"/>
    </xmlCellPr>
  </singleXmlCell>
  <singleXmlCell id="611" r="J108" connectionId="0">
    <xmlCellPr id="1" uniqueName="P1076404">
      <xmlPr mapId="1" xpath="/TFI-IZD-POD/ISD-GFI-IZD-POD_1000375/P1076404" xmlDataType="decimal"/>
    </xmlCellPr>
  </singleXmlCell>
  <singleXmlCell id="612" r="K108" connectionId="0">
    <xmlCellPr id="1" uniqueName="P1082608">
      <xmlPr mapId="1" xpath="/TFI-IZD-POD/ISD-GFI-IZD-POD_1000375/P1082608" xmlDataType="decimal"/>
    </xmlCellPr>
  </singleXmlCell>
  <singleXmlCell id="613" r="H109" connectionId="0">
    <xmlCellPr id="1" uniqueName="P1076405">
      <xmlPr mapId="1" xpath="/TFI-IZD-POD/ISD-GFI-IZD-POD_1000375/P1076405" xmlDataType="decimal"/>
    </xmlCellPr>
  </singleXmlCell>
  <singleXmlCell id="614" r="I109" connectionId="0">
    <xmlCellPr id="1" uniqueName="P1082609">
      <xmlPr mapId="1" xpath="/TFI-IZD-POD/ISD-GFI-IZD-POD_1000375/P1082609" xmlDataType="decimal"/>
    </xmlCellPr>
  </singleXmlCell>
  <singleXmlCell id="615" r="J109" connectionId="0">
    <xmlCellPr id="1" uniqueName="P1076406">
      <xmlPr mapId="1" xpath="/TFI-IZD-POD/ISD-GFI-IZD-POD_1000375/P1076406" xmlDataType="decimal"/>
    </xmlCellPr>
  </singleXmlCell>
  <singleXmlCell id="616" r="K109" connectionId="0">
    <xmlCellPr id="1" uniqueName="P1082610">
      <xmlPr mapId="1" xpath="/TFI-IZD-POD/ISD-GFI-IZD-POD_1000375/P1082610" xmlDataType="decimal"/>
    </xmlCellPr>
  </singleXmlCell>
  <singleXmlCell id="617" r="H111" connectionId="0">
    <xmlCellPr id="1" uniqueName="P1076407">
      <xmlPr mapId="1" xpath="/TFI-IZD-POD/ISD-GFI-IZD-POD_1000375/P1076407" xmlDataType="decimal"/>
    </xmlCellPr>
  </singleXmlCell>
  <singleXmlCell id="618" r="I111" connectionId="0">
    <xmlCellPr id="1" uniqueName="P1082611">
      <xmlPr mapId="1" xpath="/TFI-IZD-POD/ISD-GFI-IZD-POD_1000375/P1082611" xmlDataType="decimal"/>
    </xmlCellPr>
  </singleXmlCell>
  <singleXmlCell id="619" r="J111" connectionId="0">
    <xmlCellPr id="1" uniqueName="P1076408">
      <xmlPr mapId="1" xpath="/TFI-IZD-POD/ISD-GFI-IZD-POD_1000375/P1076408" xmlDataType="decimal"/>
    </xmlCellPr>
  </singleXmlCell>
  <singleXmlCell id="620" r="K111" connectionId="0">
    <xmlCellPr id="1" uniqueName="P1082612">
      <xmlPr mapId="1" xpath="/TFI-IZD-POD/ISD-GFI-IZD-POD_1000375/P1082612" xmlDataType="decimal"/>
    </xmlCellPr>
  </singleXmlCell>
  <singleXmlCell id="621" r="H112" connectionId="0">
    <xmlCellPr id="1" uniqueName="P1076409">
      <xmlPr mapId="1" xpath="/TFI-IZD-POD/ISD-GFI-IZD-POD_1000375/P1076409" xmlDataType="decimal"/>
    </xmlCellPr>
  </singleXmlCell>
  <singleXmlCell id="622" r="I112" connectionId="0">
    <xmlCellPr id="1" uniqueName="P1082613">
      <xmlPr mapId="1" xpath="/TFI-IZD-POD/ISD-GFI-IZD-POD_1000375/P1082613" xmlDataType="decimal"/>
    </xmlCellPr>
  </singleXmlCell>
  <singleXmlCell id="623" r="J112" connectionId="0">
    <xmlCellPr id="1" uniqueName="P1076410">
      <xmlPr mapId="1" xpath="/TFI-IZD-POD/ISD-GFI-IZD-POD_1000375/P1076410" xmlDataType="decimal"/>
    </xmlCellPr>
  </singleXmlCell>
  <singleXmlCell id="624" r="K112" connectionId="0">
    <xmlCellPr id="1" uniqueName="P1082614">
      <xmlPr mapId="1" xpath="/TFI-IZD-POD/ISD-GFI-IZD-POD_1000375/P1082614" xmlDataType="decimal"/>
    </xmlCellPr>
  </singleXmlCell>
  <singleXmlCell id="625" r="H113" connectionId="0">
    <xmlCellPr id="1" uniqueName="P1076411">
      <xmlPr mapId="1" xpath="/TFI-IZD-POD/ISD-GFI-IZD-POD_1000375/P1076411" xmlDataType="decimal"/>
    </xmlCellPr>
  </singleXmlCell>
  <singleXmlCell id="626" r="I113" connectionId="0">
    <xmlCellPr id="1" uniqueName="P1082615">
      <xmlPr mapId="1" xpath="/TFI-IZD-POD/ISD-GFI-IZD-POD_1000375/P1082615" xmlDataType="decimal"/>
    </xmlCellPr>
  </singleXmlCell>
  <singleXmlCell id="627" r="J113" connectionId="0">
    <xmlCellPr id="1" uniqueName="P1076412">
      <xmlPr mapId="1" xpath="/TFI-IZD-POD/ISD-GFI-IZD-POD_1000375/P1076412" xmlDataType="decimal"/>
    </xmlCellPr>
  </singleXmlCell>
  <singleXmlCell id="628" r="K113" connectionId="0">
    <xmlCellPr id="1" uniqueName="P1082616">
      <xmlPr mapId="1" xpath="/TFI-IZD-POD/ISD-GFI-IZD-POD_1000375/P1082616" xmlDataType="decimal"/>
    </xmlCellPr>
  </singleXmlCell>
  <singleXmlCell id="576" r="K92" connectionId="0">
    <xmlCellPr id="1" uniqueName="P1082590">
      <xmlPr mapId="1" xpath="/TFI-IZD-POD/ISD-GFI-IZD-POD_1000375/P1082590" xmlDataType="decimal"/>
    </xmlCellPr>
  </singleXmlCell>
  <singleXmlCell id="575" r="J92" connectionId="0">
    <xmlCellPr id="1" uniqueName="P1076386">
      <xmlPr mapId="1" xpath="/TFI-IZD-POD/ISD-GFI-IZD-POD_1000375/P1076386" xmlDataType="decimal"/>
    </xmlCellPr>
  </singleXmlCell>
  <singleXmlCell id="574" r="I92" connectionId="0">
    <xmlCellPr id="1" uniqueName="P1082589">
      <xmlPr mapId="1" xpath="/TFI-IZD-POD/ISD-GFI-IZD-POD_1000375/P1082589" xmlDataType="decimal"/>
    </xmlCellPr>
  </singleXmlCell>
  <singleXmlCell id="573" r="H92" connectionId="0">
    <xmlCellPr id="1" uniqueName="P1076385">
      <xmlPr mapId="1" xpath="/TFI-IZD-POD/ISD-GFI-IZD-POD_1000375/P1076385" xmlDataType="decimal"/>
    </xmlCellPr>
  </singleXmlCell>
</singleXmlCells>
</file>

<file path=xl/tables/tableSingleCells4.xml><?xml version="1.0" encoding="utf-8"?>
<singleXmlCells xmlns="http://schemas.openxmlformats.org/spreadsheetml/2006/main">
  <singleXmlCell id="629" r="H8" connectionId="0">
    <xmlCellPr id="1" uniqueName="P1076413">
      <xmlPr mapId="1" xpath="/TFI-IZD-POD/NTI-GFI-IZD-POD_1000376/P1076413" xmlDataType="decimal"/>
    </xmlCellPr>
  </singleXmlCell>
  <singleXmlCell id="630" r="I8" connectionId="0">
    <xmlCellPr id="1" uniqueName="P1076414">
      <xmlPr mapId="1" xpath="/TFI-IZD-POD/NTI-GFI-IZD-POD_1000376/P1076414" xmlDataType="decimal"/>
    </xmlCellPr>
  </singleXmlCell>
  <singleXmlCell id="633" r="H9" connectionId="0">
    <xmlCellPr id="1" uniqueName="P1076415">
      <xmlPr mapId="1" xpath="/TFI-IZD-POD/NTI-GFI-IZD-POD_1000376/P1076415" xmlDataType="decimal"/>
    </xmlCellPr>
  </singleXmlCell>
  <singleXmlCell id="634" r="I9" connectionId="0">
    <xmlCellPr id="1" uniqueName="P1076416">
      <xmlPr mapId="1" xpath="/TFI-IZD-POD/NTI-GFI-IZD-POD_1000376/P1076416" xmlDataType="decimal"/>
    </xmlCellPr>
  </singleXmlCell>
  <singleXmlCell id="635" r="H10" connectionId="0">
    <xmlCellPr id="1" uniqueName="P1076417">
      <xmlPr mapId="1" xpath="/TFI-IZD-POD/NTI-GFI-IZD-POD_1000376/P1076417" xmlDataType="decimal"/>
    </xmlCellPr>
  </singleXmlCell>
  <singleXmlCell id="636" r="I10" connectionId="0">
    <xmlCellPr id="1" uniqueName="P1076418">
      <xmlPr mapId="1" xpath="/TFI-IZD-POD/NTI-GFI-IZD-POD_1000376/P1076418" xmlDataType="decimal"/>
    </xmlCellPr>
  </singleXmlCell>
  <singleXmlCell id="637" r="H11" connectionId="0">
    <xmlCellPr id="1" uniqueName="P1076419">
      <xmlPr mapId="1" xpath="/TFI-IZD-POD/NTI-GFI-IZD-POD_1000376/P1076419" xmlDataType="decimal"/>
    </xmlCellPr>
  </singleXmlCell>
  <singleXmlCell id="638" r="I11" connectionId="0">
    <xmlCellPr id="1" uniqueName="P1076420">
      <xmlPr mapId="1" xpath="/TFI-IZD-POD/NTI-GFI-IZD-POD_1000376/P1076420" xmlDataType="decimal"/>
    </xmlCellPr>
  </singleXmlCell>
  <singleXmlCell id="639" r="H12" connectionId="0">
    <xmlCellPr id="1" uniqueName="P1076421">
      <xmlPr mapId="1" xpath="/TFI-IZD-POD/NTI-GFI-IZD-POD_1000376/P1076421" xmlDataType="decimal"/>
    </xmlCellPr>
  </singleXmlCell>
  <singleXmlCell id="640" r="I12" connectionId="0">
    <xmlCellPr id="1" uniqueName="P1076422">
      <xmlPr mapId="1" xpath="/TFI-IZD-POD/NTI-GFI-IZD-POD_1000376/P1076422" xmlDataType="decimal"/>
    </xmlCellPr>
  </singleXmlCell>
  <singleXmlCell id="641" r="H13" connectionId="0">
    <xmlCellPr id="1" uniqueName="P1076423">
      <xmlPr mapId="1" xpath="/TFI-IZD-POD/NTI-GFI-IZD-POD_1000376/P1076423" xmlDataType="decimal"/>
    </xmlCellPr>
  </singleXmlCell>
  <singleXmlCell id="642" r="I13" connectionId="0">
    <xmlCellPr id="1" uniqueName="P1076424">
      <xmlPr mapId="1" xpath="/TFI-IZD-POD/NTI-GFI-IZD-POD_1000376/P1076424" xmlDataType="decimal"/>
    </xmlCellPr>
  </singleXmlCell>
  <singleXmlCell id="643" r="H14" connectionId="0">
    <xmlCellPr id="1" uniqueName="P1076425">
      <xmlPr mapId="1" xpath="/TFI-IZD-POD/NTI-GFI-IZD-POD_1000376/P1076425" xmlDataType="decimal"/>
    </xmlCellPr>
  </singleXmlCell>
  <singleXmlCell id="644" r="I14" connectionId="0">
    <xmlCellPr id="1" uniqueName="P1076426">
      <xmlPr mapId="1" xpath="/TFI-IZD-POD/NTI-GFI-IZD-POD_1000376/P1076426" xmlDataType="decimal"/>
    </xmlCellPr>
  </singleXmlCell>
  <singleXmlCell id="645" r="H15" connectionId="0">
    <xmlCellPr id="1" uniqueName="P1076427">
      <xmlPr mapId="1" xpath="/TFI-IZD-POD/NTI-GFI-IZD-POD_1000376/P1076427" xmlDataType="decimal"/>
    </xmlCellPr>
  </singleXmlCell>
  <singleXmlCell id="646" r="I15" connectionId="0">
    <xmlCellPr id="1" uniqueName="P1076428">
      <xmlPr mapId="1" xpath="/TFI-IZD-POD/NTI-GFI-IZD-POD_1000376/P1076428" xmlDataType="decimal"/>
    </xmlCellPr>
  </singleXmlCell>
  <singleXmlCell id="647" r="H16" connectionId="0">
    <xmlCellPr id="1" uniqueName="P1076429">
      <xmlPr mapId="1" xpath="/TFI-IZD-POD/NTI-GFI-IZD-POD_1000376/P1076429" xmlDataType="decimal"/>
    </xmlCellPr>
  </singleXmlCell>
  <singleXmlCell id="648" r="I16" connectionId="0">
    <xmlCellPr id="1" uniqueName="P1076430">
      <xmlPr mapId="1" xpath="/TFI-IZD-POD/NTI-GFI-IZD-POD_1000376/P1076430" xmlDataType="decimal"/>
    </xmlCellPr>
  </singleXmlCell>
  <singleXmlCell id="649" r="H17" connectionId="0">
    <xmlCellPr id="1" uniqueName="P1076431">
      <xmlPr mapId="1" xpath="/TFI-IZD-POD/NTI-GFI-IZD-POD_1000376/P1076431" xmlDataType="decimal"/>
    </xmlCellPr>
  </singleXmlCell>
  <singleXmlCell id="650" r="I17" connectionId="0">
    <xmlCellPr id="1" uniqueName="P1076432">
      <xmlPr mapId="1" xpath="/TFI-IZD-POD/NTI-GFI-IZD-POD_1000376/P1076432" xmlDataType="decimal"/>
    </xmlCellPr>
  </singleXmlCell>
  <singleXmlCell id="651" r="H18" connectionId="0">
    <xmlCellPr id="1" uniqueName="P1076433">
      <xmlPr mapId="1" xpath="/TFI-IZD-POD/NTI-GFI-IZD-POD_1000376/P1076433" xmlDataType="decimal"/>
    </xmlCellPr>
  </singleXmlCell>
  <singleXmlCell id="652" r="I18" connectionId="0">
    <xmlCellPr id="1" uniqueName="P1076434">
      <xmlPr mapId="1" xpath="/TFI-IZD-POD/NTI-GFI-IZD-POD_1000376/P1076434" xmlDataType="decimal"/>
    </xmlCellPr>
  </singleXmlCell>
  <singleXmlCell id="653" r="H19" connectionId="0">
    <xmlCellPr id="1" uniqueName="P1076435">
      <xmlPr mapId="1" xpath="/TFI-IZD-POD/NTI-GFI-IZD-POD_1000376/P1076435" xmlDataType="decimal"/>
    </xmlCellPr>
  </singleXmlCell>
  <singleXmlCell id="654" r="I19" connectionId="0">
    <xmlCellPr id="1" uniqueName="P1076436">
      <xmlPr mapId="1" xpath="/TFI-IZD-POD/NTI-GFI-IZD-POD_1000376/P1076436" xmlDataType="decimal"/>
    </xmlCellPr>
  </singleXmlCell>
  <singleXmlCell id="655" r="H20" connectionId="0">
    <xmlCellPr id="1" uniqueName="P1076437">
      <xmlPr mapId="1" xpath="/TFI-IZD-POD/NTI-GFI-IZD-POD_1000376/P1076437" xmlDataType="decimal"/>
    </xmlCellPr>
  </singleXmlCell>
  <singleXmlCell id="656" r="I20" connectionId="0">
    <xmlCellPr id="1" uniqueName="P1076438">
      <xmlPr mapId="1" xpath="/TFI-IZD-POD/NTI-GFI-IZD-POD_1000376/P1076438" xmlDataType="decimal"/>
    </xmlCellPr>
  </singleXmlCell>
  <singleXmlCell id="657" r="H21" connectionId="0">
    <xmlCellPr id="1" uniqueName="P1076439">
      <xmlPr mapId="1" xpath="/TFI-IZD-POD/NTI-GFI-IZD-POD_1000376/P1076439" xmlDataType="decimal"/>
    </xmlCellPr>
  </singleXmlCell>
  <singleXmlCell id="658" r="I21" connectionId="0">
    <xmlCellPr id="1" uniqueName="P1076440">
      <xmlPr mapId="1" xpath="/TFI-IZD-POD/NTI-GFI-IZD-POD_1000376/P1076440" xmlDataType="decimal"/>
    </xmlCellPr>
  </singleXmlCell>
  <singleXmlCell id="659" r="H22" connectionId="0">
    <xmlCellPr id="1" uniqueName="P1076441">
      <xmlPr mapId="1" xpath="/TFI-IZD-POD/NTI-GFI-IZD-POD_1000376/P1076441" xmlDataType="decimal"/>
    </xmlCellPr>
  </singleXmlCell>
  <singleXmlCell id="660" r="I22" connectionId="0">
    <xmlCellPr id="1" uniqueName="P1076442">
      <xmlPr mapId="1" xpath="/TFI-IZD-POD/NTI-GFI-IZD-POD_1000376/P1076442" xmlDataType="decimal"/>
    </xmlCellPr>
  </singleXmlCell>
  <singleXmlCell id="661" r="H23" connectionId="0">
    <xmlCellPr id="1" uniqueName="P1076443">
      <xmlPr mapId="1" xpath="/TFI-IZD-POD/NTI-GFI-IZD-POD_1000376/P1076443" xmlDataType="decimal"/>
    </xmlCellPr>
  </singleXmlCell>
  <singleXmlCell id="662" r="I23" connectionId="0">
    <xmlCellPr id="1" uniqueName="P1076444">
      <xmlPr mapId="1" xpath="/TFI-IZD-POD/NTI-GFI-IZD-POD_1000376/P1076444" xmlDataType="decimal"/>
    </xmlCellPr>
  </singleXmlCell>
  <singleXmlCell id="663" r="H24" connectionId="0">
    <xmlCellPr id="1" uniqueName="P1076445">
      <xmlPr mapId="1" xpath="/TFI-IZD-POD/NTI-GFI-IZD-POD_1000376/P1076445" xmlDataType="decimal"/>
    </xmlCellPr>
  </singleXmlCell>
  <singleXmlCell id="664" r="I24" connectionId="0">
    <xmlCellPr id="1" uniqueName="P1076446">
      <xmlPr mapId="1" xpath="/TFI-IZD-POD/NTI-GFI-IZD-POD_1000376/P1076446" xmlDataType="decimal"/>
    </xmlCellPr>
  </singleXmlCell>
  <singleXmlCell id="665" r="H25" connectionId="0">
    <xmlCellPr id="1" uniqueName="P1076447">
      <xmlPr mapId="1" xpath="/TFI-IZD-POD/NTI-GFI-IZD-POD_1000376/P1076447" xmlDataType="decimal"/>
    </xmlCellPr>
  </singleXmlCell>
  <singleXmlCell id="666" r="I25" connectionId="0">
    <xmlCellPr id="1" uniqueName="P1076448">
      <xmlPr mapId="1" xpath="/TFI-IZD-POD/NTI-GFI-IZD-POD_1000376/P1076448" xmlDataType="decimal"/>
    </xmlCellPr>
  </singleXmlCell>
  <singleXmlCell id="667" r="H26" connectionId="0">
    <xmlCellPr id="1" uniqueName="P1076449">
      <xmlPr mapId="1" xpath="/TFI-IZD-POD/NTI-GFI-IZD-POD_1000376/P1076449" xmlDataType="decimal"/>
    </xmlCellPr>
  </singleXmlCell>
  <singleXmlCell id="668" r="I26" connectionId="0">
    <xmlCellPr id="1" uniqueName="P1076450">
      <xmlPr mapId="1" xpath="/TFI-IZD-POD/NTI-GFI-IZD-POD_1000376/P1076450" xmlDataType="decimal"/>
    </xmlCellPr>
  </singleXmlCell>
  <singleXmlCell id="669" r="H27" connectionId="0">
    <xmlCellPr id="1" uniqueName="P1076451">
      <xmlPr mapId="1" xpath="/TFI-IZD-POD/NTI-GFI-IZD-POD_1000376/P1076451" xmlDataType="decimal"/>
    </xmlCellPr>
  </singleXmlCell>
  <singleXmlCell id="670" r="I27" connectionId="0">
    <xmlCellPr id="1" uniqueName="P1076452">
      <xmlPr mapId="1" xpath="/TFI-IZD-POD/NTI-GFI-IZD-POD_1000376/P1076452" xmlDataType="decimal"/>
    </xmlCellPr>
  </singleXmlCell>
  <singleXmlCell id="671" r="H29" connectionId="0">
    <xmlCellPr id="1" uniqueName="P1076453">
      <xmlPr mapId="1" xpath="/TFI-IZD-POD/NTI-GFI-IZD-POD_1000376/P1076453" xmlDataType="decimal"/>
    </xmlCellPr>
  </singleXmlCell>
  <singleXmlCell id="672" r="I29" connectionId="0">
    <xmlCellPr id="1" uniqueName="P1076454">
      <xmlPr mapId="1" xpath="/TFI-IZD-POD/NTI-GFI-IZD-POD_1000376/P1076454" xmlDataType="decimal"/>
    </xmlCellPr>
  </singleXmlCell>
  <singleXmlCell id="673" r="H30" connectionId="0">
    <xmlCellPr id="1" uniqueName="P1076455">
      <xmlPr mapId="1" xpath="/TFI-IZD-POD/NTI-GFI-IZD-POD_1000376/P1076455" xmlDataType="decimal"/>
    </xmlCellPr>
  </singleXmlCell>
  <singleXmlCell id="674" r="I30" connectionId="0">
    <xmlCellPr id="1" uniqueName="P1076456">
      <xmlPr mapId="1" xpath="/TFI-IZD-POD/NTI-GFI-IZD-POD_1000376/P1076456" xmlDataType="decimal"/>
    </xmlCellPr>
  </singleXmlCell>
  <singleXmlCell id="675" r="H31" connectionId="0">
    <xmlCellPr id="1" uniqueName="P1076457">
      <xmlPr mapId="1" xpath="/TFI-IZD-POD/NTI-GFI-IZD-POD_1000376/P1076457" xmlDataType="decimal"/>
    </xmlCellPr>
  </singleXmlCell>
  <singleXmlCell id="676" r="I31" connectionId="0">
    <xmlCellPr id="1" uniqueName="P1076458">
      <xmlPr mapId="1" xpath="/TFI-IZD-POD/NTI-GFI-IZD-POD_1000376/P1076458" xmlDataType="decimal"/>
    </xmlCellPr>
  </singleXmlCell>
  <singleXmlCell id="677" r="H32" connectionId="0">
    <xmlCellPr id="1" uniqueName="P1076459">
      <xmlPr mapId="1" xpath="/TFI-IZD-POD/NTI-GFI-IZD-POD_1000376/P1076459" xmlDataType="decimal"/>
    </xmlCellPr>
  </singleXmlCell>
  <singleXmlCell id="678" r="I32" connectionId="0">
    <xmlCellPr id="1" uniqueName="P1076460">
      <xmlPr mapId="1" xpath="/TFI-IZD-POD/NTI-GFI-IZD-POD_1000376/P1076460" xmlDataType="decimal"/>
    </xmlCellPr>
  </singleXmlCell>
  <singleXmlCell id="679" r="H33" connectionId="0">
    <xmlCellPr id="1" uniqueName="P1076461">
      <xmlPr mapId="1" xpath="/TFI-IZD-POD/NTI-GFI-IZD-POD_1000376/P1076461" xmlDataType="decimal"/>
    </xmlCellPr>
  </singleXmlCell>
  <singleXmlCell id="680" r="I33" connectionId="0">
    <xmlCellPr id="1" uniqueName="P1076462">
      <xmlPr mapId="1" xpath="/TFI-IZD-POD/NTI-GFI-IZD-POD_1000376/P1076462" xmlDataType="decimal"/>
    </xmlCellPr>
  </singleXmlCell>
  <singleXmlCell id="681" r="H34" connectionId="0">
    <xmlCellPr id="1" uniqueName="P1076463">
      <xmlPr mapId="1" xpath="/TFI-IZD-POD/NTI-GFI-IZD-POD_1000376/P1076463" xmlDataType="decimal"/>
    </xmlCellPr>
  </singleXmlCell>
  <singleXmlCell id="682" r="I34" connectionId="0">
    <xmlCellPr id="1" uniqueName="P1076464">
      <xmlPr mapId="1" xpath="/TFI-IZD-POD/NTI-GFI-IZD-POD_1000376/P1076464" xmlDataType="decimal"/>
    </xmlCellPr>
  </singleXmlCell>
  <singleXmlCell id="683" r="H35" connectionId="0">
    <xmlCellPr id="1" uniqueName="P1076465">
      <xmlPr mapId="1" xpath="/TFI-IZD-POD/NTI-GFI-IZD-POD_1000376/P1076465" xmlDataType="decimal"/>
    </xmlCellPr>
  </singleXmlCell>
  <singleXmlCell id="684" r="I35" connectionId="0">
    <xmlCellPr id="1" uniqueName="P1076466">
      <xmlPr mapId="1" xpath="/TFI-IZD-POD/NTI-GFI-IZD-POD_1000376/P1076466" xmlDataType="decimal"/>
    </xmlCellPr>
  </singleXmlCell>
  <singleXmlCell id="685" r="H36" connectionId="0">
    <xmlCellPr id="1" uniqueName="P1076467">
      <xmlPr mapId="1" xpath="/TFI-IZD-POD/NTI-GFI-IZD-POD_1000376/P1076467" xmlDataType="decimal"/>
    </xmlCellPr>
  </singleXmlCell>
  <singleXmlCell id="686" r="I36" connectionId="0">
    <xmlCellPr id="1" uniqueName="P1076468">
      <xmlPr mapId="1" xpath="/TFI-IZD-POD/NTI-GFI-IZD-POD_1000376/P1076468" xmlDataType="decimal"/>
    </xmlCellPr>
  </singleXmlCell>
  <singleXmlCell id="687" r="H37" connectionId="0">
    <xmlCellPr id="1" uniqueName="P1076469">
      <xmlPr mapId="1" xpath="/TFI-IZD-POD/NTI-GFI-IZD-POD_1000376/P1076469" xmlDataType="decimal"/>
    </xmlCellPr>
  </singleXmlCell>
  <singleXmlCell id="688" r="I37" connectionId="0">
    <xmlCellPr id="1" uniqueName="P1076470">
      <xmlPr mapId="1" xpath="/TFI-IZD-POD/NTI-GFI-IZD-POD_1000376/P1076470" xmlDataType="decimal"/>
    </xmlCellPr>
  </singleXmlCell>
  <singleXmlCell id="689" r="H38" connectionId="0">
    <xmlCellPr id="1" uniqueName="P1076471">
      <xmlPr mapId="1" xpath="/TFI-IZD-POD/NTI-GFI-IZD-POD_1000376/P1076471" xmlDataType="decimal"/>
    </xmlCellPr>
  </singleXmlCell>
  <singleXmlCell id="690" r="I38" connectionId="0">
    <xmlCellPr id="1" uniqueName="P1076472">
      <xmlPr mapId="1" xpath="/TFI-IZD-POD/NTI-GFI-IZD-POD_1000376/P1076472" xmlDataType="decimal"/>
    </xmlCellPr>
  </singleXmlCell>
  <singleXmlCell id="691" r="H39" connectionId="0">
    <xmlCellPr id="1" uniqueName="P1076473">
      <xmlPr mapId="1" xpath="/TFI-IZD-POD/NTI-GFI-IZD-POD_1000376/P1076473" xmlDataType="decimal"/>
    </xmlCellPr>
  </singleXmlCell>
  <singleXmlCell id="692" r="I39" connectionId="0">
    <xmlCellPr id="1" uniqueName="P1076474">
      <xmlPr mapId="1" xpath="/TFI-IZD-POD/NTI-GFI-IZD-POD_1000376/P1076474" xmlDataType="decimal"/>
    </xmlCellPr>
  </singleXmlCell>
  <singleXmlCell id="693" r="H40" connectionId="0">
    <xmlCellPr id="1" uniqueName="P1076475">
      <xmlPr mapId="1" xpath="/TFI-IZD-POD/NTI-GFI-IZD-POD_1000376/P1076475" xmlDataType="decimal"/>
    </xmlCellPr>
  </singleXmlCell>
  <singleXmlCell id="694" r="I40" connectionId="0">
    <xmlCellPr id="1" uniqueName="P1076476">
      <xmlPr mapId="1" xpath="/TFI-IZD-POD/NTI-GFI-IZD-POD_1000376/P1076476" xmlDataType="decimal"/>
    </xmlCellPr>
  </singleXmlCell>
  <singleXmlCell id="695" r="H41" connectionId="0">
    <xmlCellPr id="1" uniqueName="P1076477">
      <xmlPr mapId="1" xpath="/TFI-IZD-POD/NTI-GFI-IZD-POD_1000376/P1076477" xmlDataType="decimal"/>
    </xmlCellPr>
  </singleXmlCell>
  <singleXmlCell id="696" r="I41" connectionId="0">
    <xmlCellPr id="1" uniqueName="P1076478">
      <xmlPr mapId="1" xpath="/TFI-IZD-POD/NTI-GFI-IZD-POD_1000376/P1076478" xmlDataType="decimal"/>
    </xmlCellPr>
  </singleXmlCell>
  <singleXmlCell id="697" r="H42" connectionId="0">
    <xmlCellPr id="1" uniqueName="P1076479">
      <xmlPr mapId="1" xpath="/TFI-IZD-POD/NTI-GFI-IZD-POD_1000376/P1076479" xmlDataType="decimal"/>
    </xmlCellPr>
  </singleXmlCell>
  <singleXmlCell id="698" r="I42" connectionId="0">
    <xmlCellPr id="1" uniqueName="P1076480">
      <xmlPr mapId="1" xpath="/TFI-IZD-POD/NTI-GFI-IZD-POD_1000376/P1076480" xmlDataType="decimal"/>
    </xmlCellPr>
  </singleXmlCell>
  <singleXmlCell id="699" r="H44" connectionId="0">
    <xmlCellPr id="1" uniqueName="P1076481">
      <xmlPr mapId="1" xpath="/TFI-IZD-POD/NTI-GFI-IZD-POD_1000376/P1076481" xmlDataType="decimal"/>
    </xmlCellPr>
  </singleXmlCell>
  <singleXmlCell id="700" r="I44" connectionId="0">
    <xmlCellPr id="1" uniqueName="P1076482">
      <xmlPr mapId="1" xpath="/TFI-IZD-POD/NTI-GFI-IZD-POD_1000376/P1076482" xmlDataType="decimal"/>
    </xmlCellPr>
  </singleXmlCell>
  <singleXmlCell id="701" r="H45" connectionId="0">
    <xmlCellPr id="1" uniqueName="P1076483">
      <xmlPr mapId="1" xpath="/TFI-IZD-POD/NTI-GFI-IZD-POD_1000376/P1076483" xmlDataType="decimal"/>
    </xmlCellPr>
  </singleXmlCell>
  <singleXmlCell id="702" r="I45" connectionId="0">
    <xmlCellPr id="1" uniqueName="P1076484">
      <xmlPr mapId="1" xpath="/TFI-IZD-POD/NTI-GFI-IZD-POD_1000376/P1076484" xmlDataType="decimal"/>
    </xmlCellPr>
  </singleXmlCell>
  <singleXmlCell id="703" r="H46" connectionId="0">
    <xmlCellPr id="1" uniqueName="P1076485">
      <xmlPr mapId="1" xpath="/TFI-IZD-POD/NTI-GFI-IZD-POD_1000376/P1076485" xmlDataType="decimal"/>
    </xmlCellPr>
  </singleXmlCell>
  <singleXmlCell id="704" r="I46" connectionId="0">
    <xmlCellPr id="1" uniqueName="P1076486">
      <xmlPr mapId="1" xpath="/TFI-IZD-POD/NTI-GFI-IZD-POD_1000376/P1076486" xmlDataType="decimal"/>
    </xmlCellPr>
  </singleXmlCell>
  <singleXmlCell id="705" r="H47" connectionId="0">
    <xmlCellPr id="1" uniqueName="P1076487">
      <xmlPr mapId="1" xpath="/TFI-IZD-POD/NTI-GFI-IZD-POD_1000376/P1076487" xmlDataType="decimal"/>
    </xmlCellPr>
  </singleXmlCell>
  <singleXmlCell id="706" r="I47" connectionId="0">
    <xmlCellPr id="1" uniqueName="P1076488">
      <xmlPr mapId="1" xpath="/TFI-IZD-POD/NTI-GFI-IZD-POD_1000376/P1076488" xmlDataType="decimal"/>
    </xmlCellPr>
  </singleXmlCell>
  <singleXmlCell id="707" r="H48" connectionId="0">
    <xmlCellPr id="1" uniqueName="P1076489">
      <xmlPr mapId="1" xpath="/TFI-IZD-POD/NTI-GFI-IZD-POD_1000376/P1076489" xmlDataType="decimal"/>
    </xmlCellPr>
  </singleXmlCell>
  <singleXmlCell id="708" r="I48" connectionId="0">
    <xmlCellPr id="1" uniqueName="P1076490">
      <xmlPr mapId="1" xpath="/TFI-IZD-POD/NTI-GFI-IZD-POD_1000376/P1076490" xmlDataType="decimal"/>
    </xmlCellPr>
  </singleXmlCell>
  <singleXmlCell id="709" r="H49" connectionId="0">
    <xmlCellPr id="1" uniqueName="P1076491">
      <xmlPr mapId="1" xpath="/TFI-IZD-POD/NTI-GFI-IZD-POD_1000376/P1076491" xmlDataType="decimal"/>
    </xmlCellPr>
  </singleXmlCell>
  <singleXmlCell id="710" r="I49" connectionId="0">
    <xmlCellPr id="1" uniqueName="P1076492">
      <xmlPr mapId="1" xpath="/TFI-IZD-POD/NTI-GFI-IZD-POD_1000376/P1076492" xmlDataType="decimal"/>
    </xmlCellPr>
  </singleXmlCell>
  <singleXmlCell id="711" r="H50" connectionId="0">
    <xmlCellPr id="1" uniqueName="P1076493">
      <xmlPr mapId="1" xpath="/TFI-IZD-POD/NTI-GFI-IZD-POD_1000376/P1076493" xmlDataType="decimal"/>
    </xmlCellPr>
  </singleXmlCell>
  <singleXmlCell id="712" r="I50" connectionId="0">
    <xmlCellPr id="1" uniqueName="P1076494">
      <xmlPr mapId="1" xpath="/TFI-IZD-POD/NTI-GFI-IZD-POD_1000376/P1076494" xmlDataType="decimal"/>
    </xmlCellPr>
  </singleXmlCell>
  <singleXmlCell id="713" r="H51" connectionId="0">
    <xmlCellPr id="1" uniqueName="P1076495">
      <xmlPr mapId="1" xpath="/TFI-IZD-POD/NTI-GFI-IZD-POD_1000376/P1076495" xmlDataType="decimal"/>
    </xmlCellPr>
  </singleXmlCell>
  <singleXmlCell id="714" r="I51" connectionId="0">
    <xmlCellPr id="1" uniqueName="P1076496">
      <xmlPr mapId="1" xpath="/TFI-IZD-POD/NTI-GFI-IZD-POD_1000376/P1076496" xmlDataType="decimal"/>
    </xmlCellPr>
  </singleXmlCell>
  <singleXmlCell id="715" r="H52" connectionId="0">
    <xmlCellPr id="1" uniqueName="P1078211">
      <xmlPr mapId="1" xpath="/TFI-IZD-POD/NTI-GFI-IZD-POD_1000376/P1078211" xmlDataType="decimal"/>
    </xmlCellPr>
  </singleXmlCell>
  <singleXmlCell id="716" r="I52" connectionId="0">
    <xmlCellPr id="1" uniqueName="P1078212">
      <xmlPr mapId="1" xpath="/TFI-IZD-POD/NTI-GFI-IZD-POD_1000376/P1078212" xmlDataType="decimal"/>
    </xmlCellPr>
  </singleXmlCell>
  <singleXmlCell id="717" r="H53" connectionId="0">
    <xmlCellPr id="1" uniqueName="P1078213">
      <xmlPr mapId="1" xpath="/TFI-IZD-POD/NTI-GFI-IZD-POD_1000376/P1078213" xmlDataType="decimal"/>
    </xmlCellPr>
  </singleXmlCell>
  <singleXmlCell id="718" r="I53" connectionId="0">
    <xmlCellPr id="1" uniqueName="P1078214">
      <xmlPr mapId="1" xpath="/TFI-IZD-POD/NTI-GFI-IZD-POD_1000376/P1078214" xmlDataType="decimal"/>
    </xmlCellPr>
  </singleXmlCell>
  <singleXmlCell id="719" r="H54" connectionId="0">
    <xmlCellPr id="1" uniqueName="P1078216">
      <xmlPr mapId="1" xpath="/TFI-IZD-POD/NTI-GFI-IZD-POD_1000376/P1078216" xmlDataType="decimal"/>
    </xmlCellPr>
  </singleXmlCell>
  <singleXmlCell id="720" r="I54" connectionId="0">
    <xmlCellPr id="1" uniqueName="P1078218">
      <xmlPr mapId="1" xpath="/TFI-IZD-POD/NTI-GFI-IZD-POD_1000376/P1078218" xmlDataType="decimal"/>
    </xmlCellPr>
  </singleXmlCell>
  <singleXmlCell id="721" r="H55" connectionId="0">
    <xmlCellPr id="1" uniqueName="P1078219">
      <xmlPr mapId="1" xpath="/TFI-IZD-POD/NTI-GFI-IZD-POD_1000376/P1078219" xmlDataType="decimal"/>
    </xmlCellPr>
  </singleXmlCell>
  <singleXmlCell id="722" r="I55" connectionId="0">
    <xmlCellPr id="1" uniqueName="P1078221">
      <xmlPr mapId="1" xpath="/TFI-IZD-POD/NTI-GFI-IZD-POD_1000376/P1078221" xmlDataType="decimal"/>
    </xmlCellPr>
  </singleXmlCell>
  <singleXmlCell id="723" r="H56" connectionId="0">
    <xmlCellPr id="1" uniqueName="P1078223">
      <xmlPr mapId="1" xpath="/TFI-IZD-POD/NTI-GFI-IZD-POD_1000376/P1078223" xmlDataType="decimal"/>
    </xmlCellPr>
  </singleXmlCell>
  <singleXmlCell id="724" r="I56" connectionId="0">
    <xmlCellPr id="1" uniqueName="P1078225">
      <xmlPr mapId="1" xpath="/TFI-IZD-POD/NTI-GFI-IZD-POD_1000376/P1078225" xmlDataType="decimal"/>
    </xmlCellPr>
  </singleXmlCell>
  <singleXmlCell id="725" r="H57" connectionId="0">
    <xmlCellPr id="1" uniqueName="P1078227">
      <xmlPr mapId="1" xpath="/TFI-IZD-POD/NTI-GFI-IZD-POD_1000376/P1078227" xmlDataType="decimal"/>
    </xmlCellPr>
  </singleXmlCell>
  <singleXmlCell id="726" r="I57" connectionId="0">
    <xmlCellPr id="1" uniqueName="P1078228">
      <xmlPr mapId="1" xpath="/TFI-IZD-POD/NTI-GFI-IZD-POD_1000376/P1078228" xmlDataType="decimal"/>
    </xmlCellPr>
  </singleXmlCell>
  <singleXmlCell id="727" r="H58" connectionId="0">
    <xmlCellPr id="1" uniqueName="P1078230">
      <xmlPr mapId="1" xpath="/TFI-IZD-POD/NTI-GFI-IZD-POD_1000376/P1078230" xmlDataType="decimal"/>
    </xmlCellPr>
  </singleXmlCell>
  <singleXmlCell id="728" r="I58" connectionId="0">
    <xmlCellPr id="1" uniqueName="P1078232">
      <xmlPr mapId="1" xpath="/TFI-IZD-POD/NTI-GFI-IZD-POD_1000376/P1078232" xmlDataType="decimal"/>
    </xmlCellPr>
  </singleXmlCell>
  <singleXmlCell id="729" r="H59" connectionId="0">
    <xmlCellPr id="1" uniqueName="P1078234">
      <xmlPr mapId="1" xpath="/TFI-IZD-POD/NTI-GFI-IZD-POD_1000376/P1078234" xmlDataType="decimal"/>
    </xmlCellPr>
  </singleXmlCell>
  <singleXmlCell id="730" r="I59" connectionId="0">
    <xmlCellPr id="1" uniqueName="P1078235">
      <xmlPr mapId="1" xpath="/TFI-IZD-POD/NTI-GFI-IZD-POD_1000376/P1078235" xmlDataType="decimal"/>
    </xmlCellPr>
  </singleXmlCell>
</singleXmlCells>
</file>

<file path=xl/tables/tableSingleCells5.xml><?xml version="1.0" encoding="utf-8"?>
<singleXmlCells xmlns="http://schemas.openxmlformats.org/spreadsheetml/2006/main">
  <singleXmlCell id="731" r="H8" connectionId="0">
    <xmlCellPr id="1" uniqueName="P1078099">
      <xmlPr mapId="1" xpath="/TFI-IZD-POD/NTD-GFI-IZD-POD_1000378/P1078099" xmlDataType="decimal"/>
    </xmlCellPr>
  </singleXmlCell>
  <singleXmlCell id="732" r="I8" connectionId="0">
    <xmlCellPr id="1" uniqueName="P1078100">
      <xmlPr mapId="1" xpath="/TFI-IZD-POD/NTD-GFI-IZD-POD_1000378/P1078100" xmlDataType="decimal"/>
    </xmlCellPr>
  </singleXmlCell>
  <singleXmlCell id="733" r="H9" connectionId="0">
    <xmlCellPr id="1" uniqueName="P1078101">
      <xmlPr mapId="1" xpath="/TFI-IZD-POD/NTD-GFI-IZD-POD_1000378/P1078101" xmlDataType="decimal"/>
    </xmlCellPr>
  </singleXmlCell>
  <singleXmlCell id="734" r="I9" connectionId="0">
    <xmlCellPr id="1" uniqueName="P1078102">
      <xmlPr mapId="1" xpath="/TFI-IZD-POD/NTD-GFI-IZD-POD_1000378/P1078102" xmlDataType="decimal"/>
    </xmlCellPr>
  </singleXmlCell>
  <singleXmlCell id="735" r="H10" connectionId="0">
    <xmlCellPr id="1" uniqueName="P1078103">
      <xmlPr mapId="1" xpath="/TFI-IZD-POD/NTD-GFI-IZD-POD_1000378/P1078103" xmlDataType="decimal"/>
    </xmlCellPr>
  </singleXmlCell>
  <singleXmlCell id="736" r="I10" connectionId="0">
    <xmlCellPr id="1" uniqueName="P1078104">
      <xmlPr mapId="1" xpath="/TFI-IZD-POD/NTD-GFI-IZD-POD_1000378/P1078104" xmlDataType="decimal"/>
    </xmlCellPr>
  </singleXmlCell>
  <singleXmlCell id="737" r="H11" connectionId="0">
    <xmlCellPr id="1" uniqueName="P1078105">
      <xmlPr mapId="1" xpath="/TFI-IZD-POD/NTD-GFI-IZD-POD_1000378/P1078105" xmlDataType="decimal"/>
    </xmlCellPr>
  </singleXmlCell>
  <singleXmlCell id="738" r="I11" connectionId="0">
    <xmlCellPr id="1" uniqueName="P1078106">
      <xmlPr mapId="1" xpath="/TFI-IZD-POD/NTD-GFI-IZD-POD_1000378/P1078106" xmlDataType="decimal"/>
    </xmlCellPr>
  </singleXmlCell>
  <singleXmlCell id="739" r="H14" connectionId="0">
    <xmlCellPr id="1" uniqueName="P1078107">
      <xmlPr mapId="1" xpath="/TFI-IZD-POD/NTD-GFI-IZD-POD_1000378/P1078107" xmlDataType="decimal"/>
    </xmlCellPr>
  </singleXmlCell>
  <singleXmlCell id="740" r="I14" connectionId="0">
    <xmlCellPr id="1" uniqueName="P1078108">
      <xmlPr mapId="1" xpath="/TFI-IZD-POD/NTD-GFI-IZD-POD_1000378/P1078108" xmlDataType="decimal"/>
    </xmlCellPr>
  </singleXmlCell>
  <singleXmlCell id="741" r="H15" connectionId="0">
    <xmlCellPr id="1" uniqueName="P1078109">
      <xmlPr mapId="1" xpath="/TFI-IZD-POD/NTD-GFI-IZD-POD_1000378/P1078109" xmlDataType="decimal"/>
    </xmlCellPr>
  </singleXmlCell>
  <singleXmlCell id="742" r="I15" connectionId="0">
    <xmlCellPr id="1" uniqueName="P1078110">
      <xmlPr mapId="1" xpath="/TFI-IZD-POD/NTD-GFI-IZD-POD_1000378/P1078110" xmlDataType="decimal"/>
    </xmlCellPr>
  </singleXmlCell>
  <singleXmlCell id="743" r="H16" connectionId="0">
    <xmlCellPr id="1" uniqueName="P1078111">
      <xmlPr mapId="1" xpath="/TFI-IZD-POD/NTD-GFI-IZD-POD_1000378/P1078111" xmlDataType="decimal"/>
    </xmlCellPr>
  </singleXmlCell>
  <singleXmlCell id="744" r="I16" connectionId="0">
    <xmlCellPr id="1" uniqueName="P1078112">
      <xmlPr mapId="1" xpath="/TFI-IZD-POD/NTD-GFI-IZD-POD_1000378/P1078112" xmlDataType="decimal"/>
    </xmlCellPr>
  </singleXmlCell>
  <singleXmlCell id="745" r="H17" connectionId="0">
    <xmlCellPr id="1" uniqueName="P1078113">
      <xmlPr mapId="1" xpath="/TFI-IZD-POD/NTD-GFI-IZD-POD_1000378/P1078113" xmlDataType="decimal"/>
    </xmlCellPr>
  </singleXmlCell>
  <singleXmlCell id="746" r="I17" connectionId="0">
    <xmlCellPr id="1" uniqueName="P1078114">
      <xmlPr mapId="1" xpath="/TFI-IZD-POD/NTD-GFI-IZD-POD_1000378/P1078114" xmlDataType="decimal"/>
    </xmlCellPr>
  </singleXmlCell>
  <singleXmlCell id="751" r="H19" connectionId="0">
    <xmlCellPr id="1" uniqueName="P1078117">
      <xmlPr mapId="1" xpath="/TFI-IZD-POD/NTD-GFI-IZD-POD_1000378/P1078117" xmlDataType="decimal"/>
    </xmlCellPr>
  </singleXmlCell>
  <singleXmlCell id="752" r="I19" connectionId="0">
    <xmlCellPr id="1" uniqueName="P1078118">
      <xmlPr mapId="1" xpath="/TFI-IZD-POD/NTD-GFI-IZD-POD_1000378/P1078118" xmlDataType="decimal"/>
    </xmlCellPr>
  </singleXmlCell>
  <singleXmlCell id="755" r="H21" connectionId="0">
    <xmlCellPr id="1" uniqueName="P1078121">
      <xmlPr mapId="1" xpath="/TFI-IZD-POD/NTD-GFI-IZD-POD_1000378/P1078121" xmlDataType="decimal"/>
    </xmlCellPr>
  </singleXmlCell>
  <singleXmlCell id="756" r="I21" connectionId="0">
    <xmlCellPr id="1" uniqueName="P1078122">
      <xmlPr mapId="1" xpath="/TFI-IZD-POD/NTD-GFI-IZD-POD_1000378/P1078122" xmlDataType="decimal"/>
    </xmlCellPr>
  </singleXmlCell>
  <singleXmlCell id="757" r="H23" connectionId="0">
    <xmlCellPr id="1" uniqueName="P1078123">
      <xmlPr mapId="1" xpath="/TFI-IZD-POD/NTD-GFI-IZD-POD_1000378/P1078123" xmlDataType="decimal"/>
    </xmlCellPr>
  </singleXmlCell>
  <singleXmlCell id="758" r="I23" connectionId="0">
    <xmlCellPr id="1" uniqueName="P1078124">
      <xmlPr mapId="1" xpath="/TFI-IZD-POD/NTD-GFI-IZD-POD_1000378/P1078124" xmlDataType="decimal"/>
    </xmlCellPr>
  </singleXmlCell>
  <singleXmlCell id="759" r="H24" connectionId="0">
    <xmlCellPr id="1" uniqueName="P1078125">
      <xmlPr mapId="1" xpath="/TFI-IZD-POD/NTD-GFI-IZD-POD_1000378/P1078125" xmlDataType="decimal"/>
    </xmlCellPr>
  </singleXmlCell>
  <singleXmlCell id="760" r="I24" connectionId="0">
    <xmlCellPr id="1" uniqueName="P1078126">
      <xmlPr mapId="1" xpath="/TFI-IZD-POD/NTD-GFI-IZD-POD_1000378/P1078126" xmlDataType="decimal"/>
    </xmlCellPr>
  </singleXmlCell>
  <singleXmlCell id="761" r="H25" connectionId="0">
    <xmlCellPr id="1" uniqueName="P1078127">
      <xmlPr mapId="1" xpath="/TFI-IZD-POD/NTD-GFI-IZD-POD_1000378/P1078127" xmlDataType="decimal"/>
    </xmlCellPr>
  </singleXmlCell>
  <singleXmlCell id="762" r="I25" connectionId="0">
    <xmlCellPr id="1" uniqueName="P1078128">
      <xmlPr mapId="1" xpath="/TFI-IZD-POD/NTD-GFI-IZD-POD_1000378/P1078128" xmlDataType="decimal"/>
    </xmlCellPr>
  </singleXmlCell>
  <singleXmlCell id="763" r="H26" connectionId="0">
    <xmlCellPr id="1" uniqueName="P1078129">
      <xmlPr mapId="1" xpath="/TFI-IZD-POD/NTD-GFI-IZD-POD_1000378/P1078129" xmlDataType="decimal"/>
    </xmlCellPr>
  </singleXmlCell>
  <singleXmlCell id="764" r="I26" connectionId="0">
    <xmlCellPr id="1" uniqueName="P1078130">
      <xmlPr mapId="1" xpath="/TFI-IZD-POD/NTD-GFI-IZD-POD_1000378/P1078130" xmlDataType="decimal"/>
    </xmlCellPr>
  </singleXmlCell>
  <singleXmlCell id="765" r="H27" connectionId="0">
    <xmlCellPr id="1" uniqueName="P1078131">
      <xmlPr mapId="1" xpath="/TFI-IZD-POD/NTD-GFI-IZD-POD_1000378/P1078131" xmlDataType="decimal"/>
    </xmlCellPr>
  </singleXmlCell>
  <singleXmlCell id="766" r="I27" connectionId="0">
    <xmlCellPr id="1" uniqueName="P1078132">
      <xmlPr mapId="1" xpath="/TFI-IZD-POD/NTD-GFI-IZD-POD_1000378/P1078132" xmlDataType="decimal"/>
    </xmlCellPr>
  </singleXmlCell>
  <singleXmlCell id="767" r="H28" connectionId="0">
    <xmlCellPr id="1" uniqueName="P1078133">
      <xmlPr mapId="1" xpath="/TFI-IZD-POD/NTD-GFI-IZD-POD_1000378/P1078133" xmlDataType="decimal"/>
    </xmlCellPr>
  </singleXmlCell>
  <singleXmlCell id="768" r="I28" connectionId="0">
    <xmlCellPr id="1" uniqueName="P1078134">
      <xmlPr mapId="1" xpath="/TFI-IZD-POD/NTD-GFI-IZD-POD_1000378/P1078134" xmlDataType="decimal"/>
    </xmlCellPr>
  </singleXmlCell>
  <singleXmlCell id="769" r="H29" connectionId="0">
    <xmlCellPr id="1" uniqueName="P1078135">
      <xmlPr mapId="1" xpath="/TFI-IZD-POD/NTD-GFI-IZD-POD_1000378/P1078135" xmlDataType="decimal"/>
    </xmlCellPr>
  </singleXmlCell>
  <singleXmlCell id="770" r="I29" connectionId="0">
    <xmlCellPr id="1" uniqueName="P1078136">
      <xmlPr mapId="1" xpath="/TFI-IZD-POD/NTD-GFI-IZD-POD_1000378/P1078136" xmlDataType="decimal"/>
    </xmlCellPr>
  </singleXmlCell>
  <singleXmlCell id="771" r="H30" connectionId="0">
    <xmlCellPr id="1" uniqueName="P1078137">
      <xmlPr mapId="1" xpath="/TFI-IZD-POD/NTD-GFI-IZD-POD_1000378/P1078137" xmlDataType="decimal"/>
    </xmlCellPr>
  </singleXmlCell>
  <singleXmlCell id="772" r="I30" connectionId="0">
    <xmlCellPr id="1" uniqueName="P1078138">
      <xmlPr mapId="1" xpath="/TFI-IZD-POD/NTD-GFI-IZD-POD_1000378/P1078138" xmlDataType="decimal"/>
    </xmlCellPr>
  </singleXmlCell>
  <singleXmlCell id="773" r="H31" connectionId="0">
    <xmlCellPr id="1" uniqueName="P1078139">
      <xmlPr mapId="1" xpath="/TFI-IZD-POD/NTD-GFI-IZD-POD_1000378/P1078139" xmlDataType="decimal"/>
    </xmlCellPr>
  </singleXmlCell>
  <singleXmlCell id="774" r="I31" connectionId="0">
    <xmlCellPr id="1" uniqueName="P1078140">
      <xmlPr mapId="1" xpath="/TFI-IZD-POD/NTD-GFI-IZD-POD_1000378/P1078140" xmlDataType="decimal"/>
    </xmlCellPr>
  </singleXmlCell>
  <singleXmlCell id="775" r="H32" connectionId="0">
    <xmlCellPr id="1" uniqueName="P1078141">
      <xmlPr mapId="1" xpath="/TFI-IZD-POD/NTD-GFI-IZD-POD_1000378/P1078141" xmlDataType="decimal"/>
    </xmlCellPr>
  </singleXmlCell>
  <singleXmlCell id="776" r="I32" connectionId="0">
    <xmlCellPr id="1" uniqueName="P1078142">
      <xmlPr mapId="1" xpath="/TFI-IZD-POD/NTD-GFI-IZD-POD_1000378/P1078142" xmlDataType="decimal"/>
    </xmlCellPr>
  </singleXmlCell>
  <singleXmlCell id="777" r="H33" connectionId="0">
    <xmlCellPr id="1" uniqueName="P1078143">
      <xmlPr mapId="1" xpath="/TFI-IZD-POD/NTD-GFI-IZD-POD_1000378/P1078143" xmlDataType="decimal"/>
    </xmlCellPr>
  </singleXmlCell>
  <singleXmlCell id="778" r="I33" connectionId="0">
    <xmlCellPr id="1" uniqueName="P1078144">
      <xmlPr mapId="1" xpath="/TFI-IZD-POD/NTD-GFI-IZD-POD_1000378/P1078144" xmlDataType="decimal"/>
    </xmlCellPr>
  </singleXmlCell>
  <singleXmlCell id="779" r="H34" connectionId="0">
    <xmlCellPr id="1" uniqueName="P1078145">
      <xmlPr mapId="1" xpath="/TFI-IZD-POD/NTD-GFI-IZD-POD_1000378/P1078145" xmlDataType="decimal"/>
    </xmlCellPr>
  </singleXmlCell>
  <singleXmlCell id="780" r="I34" connectionId="0">
    <xmlCellPr id="1" uniqueName="P1078146">
      <xmlPr mapId="1" xpath="/TFI-IZD-POD/NTD-GFI-IZD-POD_1000378/P1078146" xmlDataType="decimal"/>
    </xmlCellPr>
  </singleXmlCell>
  <singleXmlCell id="781" r="H35" connectionId="0">
    <xmlCellPr id="1" uniqueName="P1078147">
      <xmlPr mapId="1" xpath="/TFI-IZD-POD/NTD-GFI-IZD-POD_1000378/P1078147" xmlDataType="decimal"/>
    </xmlCellPr>
  </singleXmlCell>
  <singleXmlCell id="782" r="I35" connectionId="0">
    <xmlCellPr id="1" uniqueName="P1078148">
      <xmlPr mapId="1" xpath="/TFI-IZD-POD/NTD-GFI-IZD-POD_1000378/P1078148" xmlDataType="decimal"/>
    </xmlCellPr>
  </singleXmlCell>
  <singleXmlCell id="783" r="H36" connectionId="0">
    <xmlCellPr id="1" uniqueName="P1078149">
      <xmlPr mapId="1" xpath="/TFI-IZD-POD/NTD-GFI-IZD-POD_1000378/P1078149" xmlDataType="decimal"/>
    </xmlCellPr>
  </singleXmlCell>
  <singleXmlCell id="784" r="I36" connectionId="0">
    <xmlCellPr id="1" uniqueName="P1078150">
      <xmlPr mapId="1" xpath="/TFI-IZD-POD/NTD-GFI-IZD-POD_1000378/P1078150" xmlDataType="decimal"/>
    </xmlCellPr>
  </singleXmlCell>
  <singleXmlCell id="785" r="H38" connectionId="0">
    <xmlCellPr id="1" uniqueName="P1078151">
      <xmlPr mapId="1" xpath="/TFI-IZD-POD/NTD-GFI-IZD-POD_1000378/P1078151" xmlDataType="decimal"/>
    </xmlCellPr>
  </singleXmlCell>
  <singleXmlCell id="786" r="I38" connectionId="0">
    <xmlCellPr id="1" uniqueName="P1078152">
      <xmlPr mapId="1" xpath="/TFI-IZD-POD/NTD-GFI-IZD-POD_1000378/P1078152" xmlDataType="decimal"/>
    </xmlCellPr>
  </singleXmlCell>
  <singleXmlCell id="787" r="H39" connectionId="0">
    <xmlCellPr id="1" uniqueName="P1078153">
      <xmlPr mapId="1" xpath="/TFI-IZD-POD/NTD-GFI-IZD-POD_1000378/P1078153" xmlDataType="decimal"/>
    </xmlCellPr>
  </singleXmlCell>
  <singleXmlCell id="788" r="I39" connectionId="0">
    <xmlCellPr id="1" uniqueName="P1078154">
      <xmlPr mapId="1" xpath="/TFI-IZD-POD/NTD-GFI-IZD-POD_1000378/P1078154" xmlDataType="decimal"/>
    </xmlCellPr>
  </singleXmlCell>
  <singleXmlCell id="789" r="H40" connectionId="0">
    <xmlCellPr id="1" uniqueName="P1078155">
      <xmlPr mapId="1" xpath="/TFI-IZD-POD/NTD-GFI-IZD-POD_1000378/P1078155" xmlDataType="decimal"/>
    </xmlCellPr>
  </singleXmlCell>
  <singleXmlCell id="790" r="I40" connectionId="0">
    <xmlCellPr id="1" uniqueName="P1078156">
      <xmlPr mapId="1" xpath="/TFI-IZD-POD/NTD-GFI-IZD-POD_1000378/P1078156" xmlDataType="decimal"/>
    </xmlCellPr>
  </singleXmlCell>
  <singleXmlCell id="791" r="H41" connectionId="0">
    <xmlCellPr id="1" uniqueName="P1078157">
      <xmlPr mapId="1" xpath="/TFI-IZD-POD/NTD-GFI-IZD-POD_1000378/P1078157" xmlDataType="decimal"/>
    </xmlCellPr>
  </singleXmlCell>
  <singleXmlCell id="792" r="I41" connectionId="0">
    <xmlCellPr id="1" uniqueName="P1078158">
      <xmlPr mapId="1" xpath="/TFI-IZD-POD/NTD-GFI-IZD-POD_1000378/P1078158" xmlDataType="decimal"/>
    </xmlCellPr>
  </singleXmlCell>
  <singleXmlCell id="793" r="H42" connectionId="0">
    <xmlCellPr id="1" uniqueName="P1078159">
      <xmlPr mapId="1" xpath="/TFI-IZD-POD/NTD-GFI-IZD-POD_1000378/P1078159" xmlDataType="decimal"/>
    </xmlCellPr>
  </singleXmlCell>
  <singleXmlCell id="794" r="I42" connectionId="0">
    <xmlCellPr id="1" uniqueName="P1078160">
      <xmlPr mapId="1" xpath="/TFI-IZD-POD/NTD-GFI-IZD-POD_1000378/P1078160" xmlDataType="decimal"/>
    </xmlCellPr>
  </singleXmlCell>
  <singleXmlCell id="795" r="H43" connectionId="0">
    <xmlCellPr id="1" uniqueName="P1078161">
      <xmlPr mapId="1" xpath="/TFI-IZD-POD/NTD-GFI-IZD-POD_1000378/P1078161" xmlDataType="decimal"/>
    </xmlCellPr>
  </singleXmlCell>
  <singleXmlCell id="796" r="I43" connectionId="0">
    <xmlCellPr id="1" uniqueName="P1078162">
      <xmlPr mapId="1" xpath="/TFI-IZD-POD/NTD-GFI-IZD-POD_1000378/P1078162" xmlDataType="decimal"/>
    </xmlCellPr>
  </singleXmlCell>
  <singleXmlCell id="797" r="H44" connectionId="0">
    <xmlCellPr id="1" uniqueName="P1078163">
      <xmlPr mapId="1" xpath="/TFI-IZD-POD/NTD-GFI-IZD-POD_1000378/P1078163" xmlDataType="decimal"/>
    </xmlCellPr>
  </singleXmlCell>
  <singleXmlCell id="798" r="I44" connectionId="0">
    <xmlCellPr id="1" uniqueName="P1078164">
      <xmlPr mapId="1" xpath="/TFI-IZD-POD/NTD-GFI-IZD-POD_1000378/P1078164" xmlDataType="decimal"/>
    </xmlCellPr>
  </singleXmlCell>
  <singleXmlCell id="799" r="H45" connectionId="0">
    <xmlCellPr id="1" uniqueName="P1078165">
      <xmlPr mapId="1" xpath="/TFI-IZD-POD/NTD-GFI-IZD-POD_1000378/P1078165" xmlDataType="decimal"/>
    </xmlCellPr>
  </singleXmlCell>
  <singleXmlCell id="800" r="I45" connectionId="0">
    <xmlCellPr id="1" uniqueName="P1078166">
      <xmlPr mapId="1" xpath="/TFI-IZD-POD/NTD-GFI-IZD-POD_1000378/P1078166" xmlDataType="decimal"/>
    </xmlCellPr>
  </singleXmlCell>
  <singleXmlCell id="801" r="H46" connectionId="0">
    <xmlCellPr id="1" uniqueName="P1078167">
      <xmlPr mapId="1" xpath="/TFI-IZD-POD/NTD-GFI-IZD-POD_1000378/P1078167" xmlDataType="decimal"/>
    </xmlCellPr>
  </singleXmlCell>
  <singleXmlCell id="802" r="I46" connectionId="0">
    <xmlCellPr id="1" uniqueName="P1078168">
      <xmlPr mapId="1" xpath="/TFI-IZD-POD/NTD-GFI-IZD-POD_1000378/P1078168" xmlDataType="decimal"/>
    </xmlCellPr>
  </singleXmlCell>
  <singleXmlCell id="803" r="H47" connectionId="0">
    <xmlCellPr id="1" uniqueName="P1078169">
      <xmlPr mapId="1" xpath="/TFI-IZD-POD/NTD-GFI-IZD-POD_1000378/P1078169" xmlDataType="decimal"/>
    </xmlCellPr>
  </singleXmlCell>
  <singleXmlCell id="804" r="I47" connectionId="0">
    <xmlCellPr id="1" uniqueName="P1078170">
      <xmlPr mapId="1" xpath="/TFI-IZD-POD/NTD-GFI-IZD-POD_1000378/P1078170" xmlDataType="decimal"/>
    </xmlCellPr>
  </singleXmlCell>
  <singleXmlCell id="805" r="H48" connectionId="0">
    <xmlCellPr id="1" uniqueName="P1078171">
      <xmlPr mapId="1" xpath="/TFI-IZD-POD/NTD-GFI-IZD-POD_1000378/P1078171" xmlDataType="decimal"/>
    </xmlCellPr>
  </singleXmlCell>
  <singleXmlCell id="806" r="I48" connectionId="0">
    <xmlCellPr id="1" uniqueName="P1078172">
      <xmlPr mapId="1" xpath="/TFI-IZD-POD/NTD-GFI-IZD-POD_1000378/P1078172" xmlDataType="decimal"/>
    </xmlCellPr>
  </singleXmlCell>
  <singleXmlCell id="807" r="H49" connectionId="0">
    <xmlCellPr id="1" uniqueName="P1078173">
      <xmlPr mapId="1" xpath="/TFI-IZD-POD/NTD-GFI-IZD-POD_1000378/P1078173" xmlDataType="decimal"/>
    </xmlCellPr>
  </singleXmlCell>
  <singleXmlCell id="808" r="I49" connectionId="0">
    <xmlCellPr id="1" uniqueName="P1078174">
      <xmlPr mapId="1" xpath="/TFI-IZD-POD/NTD-GFI-IZD-POD_1000378/P1078174" xmlDataType="decimal"/>
    </xmlCellPr>
  </singleXmlCell>
  <singleXmlCell id="809" r="H50" connectionId="0">
    <xmlCellPr id="1" uniqueName="P1078175">
      <xmlPr mapId="1" xpath="/TFI-IZD-POD/NTD-GFI-IZD-POD_1000378/P1078175" xmlDataType="decimal"/>
    </xmlCellPr>
  </singleXmlCell>
  <singleXmlCell id="810" r="I50" connectionId="0">
    <xmlCellPr id="1" uniqueName="P1078176">
      <xmlPr mapId="1" xpath="/TFI-IZD-POD/NTD-GFI-IZD-POD_1000378/P1078176" xmlDataType="decimal"/>
    </xmlCellPr>
  </singleXmlCell>
  <singleXmlCell id="811" r="H51" connectionId="0">
    <xmlCellPr id="1" uniqueName="P1078177">
      <xmlPr mapId="1" xpath="/TFI-IZD-POD/NTD-GFI-IZD-POD_1000378/P1078177" xmlDataType="decimal"/>
    </xmlCellPr>
  </singleXmlCell>
  <singleXmlCell id="812" r="I51" connectionId="0">
    <xmlCellPr id="1" uniqueName="P1078178">
      <xmlPr mapId="1" xpath="/TFI-IZD-POD/NTD-GFI-IZD-POD_1000378/P1078178" xmlDataType="decimal"/>
    </xmlCellPr>
  </singleXmlCell>
  <singleXmlCell id="813" r="H52" connectionId="0">
    <xmlCellPr id="1" uniqueName="P1078179">
      <xmlPr mapId="1" xpath="/TFI-IZD-POD/NTD-GFI-IZD-POD_1000378/P1078179" xmlDataType="decimal"/>
    </xmlCellPr>
  </singleXmlCell>
  <singleXmlCell id="814" r="I52" connectionId="0">
    <xmlCellPr id="1" uniqueName="P1078180">
      <xmlPr mapId="1" xpath="/TFI-IZD-POD/NTD-GFI-IZD-POD_1000378/P1078180" xmlDataType="decimal"/>
    </xmlCellPr>
  </singleXmlCell>
  <singleXmlCell id="815" r="H53" connectionId="0">
    <xmlCellPr id="1" uniqueName="P1078181">
      <xmlPr mapId="1" xpath="/TFI-IZD-POD/NTD-GFI-IZD-POD_1000378/P1078181" xmlDataType="decimal"/>
    </xmlCellPr>
  </singleXmlCell>
  <singleXmlCell id="816" r="I53" connectionId="0">
    <xmlCellPr id="1" uniqueName="P1078182">
      <xmlPr mapId="1" xpath="/TFI-IZD-POD/NTD-GFI-IZD-POD_1000378/P1078182" xmlDataType="decimal"/>
    </xmlCellPr>
  </singleXmlCell>
  <singleXmlCell id="750" r="I18" connectionId="0">
    <xmlCellPr id="1" uniqueName="P1078116">
      <xmlPr mapId="1" xpath="/TFI-IZD-POD/NTD-GFI-IZD-POD_1000378/P1078116" xmlDataType="decimal"/>
    </xmlCellPr>
  </singleXmlCell>
  <singleXmlCell id="749" r="H18" connectionId="0">
    <xmlCellPr id="1" uniqueName="P1078115">
      <xmlPr mapId="1" xpath="/TFI-IZD-POD/NTD-GFI-IZD-POD_1000378/P1078115" xmlDataType="decimal"/>
    </xmlCellPr>
  </singleXmlCell>
  <singleXmlCell id="754" r="I20" connectionId="0">
    <xmlCellPr id="1" uniqueName="P1078120">
      <xmlPr mapId="1" xpath="/TFI-IZD-POD/NTD-GFI-IZD-POD_1000378/P1078120" xmlDataType="decimal"/>
    </xmlCellPr>
  </singleXmlCell>
  <singleXmlCell id="753" r="H20" connectionId="0">
    <xmlCellPr id="1" uniqueName="P1078119">
      <xmlPr mapId="1" xpath="/TFI-IZD-POD/NTD-GFI-IZD-POD_1000378/P1078119" xmlDataType="decimal"/>
    </xmlCellPr>
  </singleXmlCell>
</singleXmlCells>
</file>

<file path=xl/tables/tableSingleCells6.xml><?xml version="1.0" encoding="utf-8"?>
<singleXmlCells xmlns="http://schemas.openxmlformats.org/spreadsheetml/2006/main">
  <singleXmlCell id="833" r="H7" connectionId="0">
    <xmlCellPr id="1" uniqueName="P1073415">
      <xmlPr mapId="1" xpath="/TFI-IZD-POD/IPK-GFI-IZD-POD_1000380/P1073415" xmlDataType="decimal"/>
    </xmlCellPr>
  </singleXmlCell>
  <singleXmlCell id="834" r="I7" connectionId="0">
    <xmlCellPr id="1" uniqueName="P1078183">
      <xmlPr mapId="1" xpath="/TFI-IZD-POD/IPK-GFI-IZD-POD_1000380/P1078183" xmlDataType="decimal"/>
    </xmlCellPr>
  </singleXmlCell>
  <singleXmlCell id="835" r="J7" connectionId="0">
    <xmlCellPr id="1" uniqueName="P1078184">
      <xmlPr mapId="1" xpath="/TFI-IZD-POD/IPK-GFI-IZD-POD_1000380/P1078184" xmlDataType="decimal"/>
    </xmlCellPr>
  </singleXmlCell>
  <singleXmlCell id="836" r="K7" connectionId="0">
    <xmlCellPr id="1" uniqueName="P1078185">
      <xmlPr mapId="1" xpath="/TFI-IZD-POD/IPK-GFI-IZD-POD_1000380/P1078185" xmlDataType="decimal"/>
    </xmlCellPr>
  </singleXmlCell>
  <singleXmlCell id="837" r="L7" connectionId="0">
    <xmlCellPr id="1" uniqueName="P1078186">
      <xmlPr mapId="1" xpath="/TFI-IZD-POD/IPK-GFI-IZD-POD_1000380/P1078186" xmlDataType="decimal"/>
    </xmlCellPr>
  </singleXmlCell>
  <singleXmlCell id="838" r="M7" connectionId="0">
    <xmlCellPr id="1" uniqueName="P1078187">
      <xmlPr mapId="1" xpath="/TFI-IZD-POD/IPK-GFI-IZD-POD_1000380/P1078187" xmlDataType="decimal"/>
    </xmlCellPr>
  </singleXmlCell>
  <singleXmlCell id="839" r="N7" connectionId="0">
    <xmlCellPr id="1" uniqueName="P1078188">
      <xmlPr mapId="1" xpath="/TFI-IZD-POD/IPK-GFI-IZD-POD_1000380/P1078188" xmlDataType="decimal"/>
    </xmlCellPr>
  </singleXmlCell>
  <singleXmlCell id="840" r="O7" connectionId="0">
    <xmlCellPr id="1" uniqueName="P1078189">
      <xmlPr mapId="1" xpath="/TFI-IZD-POD/IPK-GFI-IZD-POD_1000380/P1078189" xmlDataType="decimal"/>
    </xmlCellPr>
  </singleXmlCell>
  <singleXmlCell id="841" r="P7" connectionId="0">
    <xmlCellPr id="1" uniqueName="P1081532">
      <xmlPr mapId="1" xpath="/TFI-IZD-POD/IPK-GFI-IZD-POD_1000380/P1081532" xmlDataType="decimal"/>
    </xmlCellPr>
  </singleXmlCell>
  <singleXmlCell id="842" r="Q7" connectionId="0">
    <xmlCellPr id="1" uniqueName="P1081533">
      <xmlPr mapId="1" xpath="/TFI-IZD-POD/IPK-GFI-IZD-POD_1000380/P1081533" xmlDataType="decimal"/>
    </xmlCellPr>
  </singleXmlCell>
  <singleXmlCell id="843" r="R7" connectionId="0">
    <xmlCellPr id="1" uniqueName="P1081534">
      <xmlPr mapId="1" xpath="/TFI-IZD-POD/IPK-GFI-IZD-POD_1000380/P1081534" xmlDataType="decimal"/>
    </xmlCellPr>
  </singleXmlCell>
  <singleXmlCell id="844" r="U7" connectionId="0">
    <xmlCellPr id="1" uniqueName="P1081535">
      <xmlPr mapId="1" xpath="/TFI-IZD-POD/IPK-GFI-IZD-POD_1000380/P1081535" xmlDataType="decimal"/>
    </xmlCellPr>
  </singleXmlCell>
  <singleXmlCell id="845" r="V7" connectionId="0">
    <xmlCellPr id="1" uniqueName="P1081536">
      <xmlPr mapId="1" xpath="/TFI-IZD-POD/IPK-GFI-IZD-POD_1000380/P1081536" xmlDataType="decimal"/>
    </xmlCellPr>
  </singleXmlCell>
  <singleXmlCell id="846" r="W7" connectionId="0">
    <xmlCellPr id="1" uniqueName="P1081537">
      <xmlPr mapId="1" xpath="/TFI-IZD-POD/IPK-GFI-IZD-POD_1000380/P1081537" xmlDataType="decimal"/>
    </xmlCellPr>
  </singleXmlCell>
  <singleXmlCell id="847" r="X7" connectionId="0">
    <xmlCellPr id="1" uniqueName="P1081538">
      <xmlPr mapId="1" xpath="/TFI-IZD-POD/IPK-GFI-IZD-POD_1000380/P1081538" xmlDataType="decimal"/>
    </xmlCellPr>
  </singleXmlCell>
  <singleXmlCell id="848" r="Y7" connectionId="0">
    <xmlCellPr id="1" uniqueName="P1081539">
      <xmlPr mapId="1" xpath="/TFI-IZD-POD/IPK-GFI-IZD-POD_1000380/P1081539" xmlDataType="decimal"/>
    </xmlCellPr>
  </singleXmlCell>
  <singleXmlCell id="849" r="H8" connectionId="0">
    <xmlCellPr id="1" uniqueName="P1078190">
      <xmlPr mapId="1" xpath="/TFI-IZD-POD/IPK-GFI-IZD-POD_1000380/P1078190" xmlDataType="decimal"/>
    </xmlCellPr>
  </singleXmlCell>
  <singleXmlCell id="850" r="I8" connectionId="0">
    <xmlCellPr id="1" uniqueName="P1078191">
      <xmlPr mapId="1" xpath="/TFI-IZD-POD/IPK-GFI-IZD-POD_1000380/P1078191" xmlDataType="decimal"/>
    </xmlCellPr>
  </singleXmlCell>
  <singleXmlCell id="851" r="J8" connectionId="0">
    <xmlCellPr id="1" uniqueName="P1078192">
      <xmlPr mapId="1" xpath="/TFI-IZD-POD/IPK-GFI-IZD-POD_1000380/P1078192" xmlDataType="decimal"/>
    </xmlCellPr>
  </singleXmlCell>
  <singleXmlCell id="852" r="K8" connectionId="0">
    <xmlCellPr id="1" uniqueName="P1078193">
      <xmlPr mapId="1" xpath="/TFI-IZD-POD/IPK-GFI-IZD-POD_1000380/P1078193" xmlDataType="decimal"/>
    </xmlCellPr>
  </singleXmlCell>
  <singleXmlCell id="853" r="L8" connectionId="0">
    <xmlCellPr id="1" uniqueName="P1078194">
      <xmlPr mapId="1" xpath="/TFI-IZD-POD/IPK-GFI-IZD-POD_1000380/P1078194" xmlDataType="decimal"/>
    </xmlCellPr>
  </singleXmlCell>
  <singleXmlCell id="854" r="M8" connectionId="0">
    <xmlCellPr id="1" uniqueName="P1078195">
      <xmlPr mapId="1" xpath="/TFI-IZD-POD/IPK-GFI-IZD-POD_1000380/P1078195" xmlDataType="decimal"/>
    </xmlCellPr>
  </singleXmlCell>
  <singleXmlCell id="855" r="N8" connectionId="0">
    <xmlCellPr id="1" uniqueName="P1078196">
      <xmlPr mapId="1" xpath="/TFI-IZD-POD/IPK-GFI-IZD-POD_1000380/P1078196" xmlDataType="decimal"/>
    </xmlCellPr>
  </singleXmlCell>
  <singleXmlCell id="856" r="O8" connectionId="0">
    <xmlCellPr id="1" uniqueName="P1078197">
      <xmlPr mapId="1" xpath="/TFI-IZD-POD/IPK-GFI-IZD-POD_1000380/P1078197" xmlDataType="decimal"/>
    </xmlCellPr>
  </singleXmlCell>
  <singleXmlCell id="857" r="P8" connectionId="0">
    <xmlCellPr id="1" uniqueName="P1081540">
      <xmlPr mapId="1" xpath="/TFI-IZD-POD/IPK-GFI-IZD-POD_1000380/P1081540" xmlDataType="decimal"/>
    </xmlCellPr>
  </singleXmlCell>
  <singleXmlCell id="858" r="Q8" connectionId="0">
    <xmlCellPr id="1" uniqueName="P1081546">
      <xmlPr mapId="1" xpath="/TFI-IZD-POD/IPK-GFI-IZD-POD_1000380/P1081546" xmlDataType="decimal"/>
    </xmlCellPr>
  </singleXmlCell>
  <singleXmlCell id="859" r="R8" connectionId="0">
    <xmlCellPr id="1" uniqueName="P1081648">
      <xmlPr mapId="1" xpath="/TFI-IZD-POD/IPK-GFI-IZD-POD_1000380/P1081648" xmlDataType="decimal"/>
    </xmlCellPr>
  </singleXmlCell>
  <singleXmlCell id="860" r="U8" connectionId="0">
    <xmlCellPr id="1" uniqueName="P1081649">
      <xmlPr mapId="1" xpath="/TFI-IZD-POD/IPK-GFI-IZD-POD_1000380/P1081649" xmlDataType="decimal"/>
    </xmlCellPr>
  </singleXmlCell>
  <singleXmlCell id="861" r="V8" connectionId="0">
    <xmlCellPr id="1" uniqueName="P1081651">
      <xmlPr mapId="1" xpath="/TFI-IZD-POD/IPK-GFI-IZD-POD_1000380/P1081651" xmlDataType="decimal"/>
    </xmlCellPr>
  </singleXmlCell>
  <singleXmlCell id="862" r="W8" connectionId="0">
    <xmlCellPr id="1" uniqueName="P1081656">
      <xmlPr mapId="1" xpath="/TFI-IZD-POD/IPK-GFI-IZD-POD_1000380/P1081656" xmlDataType="decimal"/>
    </xmlCellPr>
  </singleXmlCell>
  <singleXmlCell id="863" r="X8" connectionId="0">
    <xmlCellPr id="1" uniqueName="P1081658">
      <xmlPr mapId="1" xpath="/TFI-IZD-POD/IPK-GFI-IZD-POD_1000380/P1081658" xmlDataType="decimal"/>
    </xmlCellPr>
  </singleXmlCell>
  <singleXmlCell id="864" r="Y8" connectionId="0">
    <xmlCellPr id="1" uniqueName="P1081660">
      <xmlPr mapId="1" xpath="/TFI-IZD-POD/IPK-GFI-IZD-POD_1000380/P1081660" xmlDataType="decimal"/>
    </xmlCellPr>
  </singleXmlCell>
  <singleXmlCell id="865" r="H9" connectionId="0">
    <xmlCellPr id="1" uniqueName="P1078198">
      <xmlPr mapId="1" xpath="/TFI-IZD-POD/IPK-GFI-IZD-POD_1000380/P1078198" xmlDataType="decimal"/>
    </xmlCellPr>
  </singleXmlCell>
  <singleXmlCell id="866" r="I9" connectionId="0">
    <xmlCellPr id="1" uniqueName="P1078199">
      <xmlPr mapId="1" xpath="/TFI-IZD-POD/IPK-GFI-IZD-POD_1000380/P1078199" xmlDataType="decimal"/>
    </xmlCellPr>
  </singleXmlCell>
  <singleXmlCell id="867" r="J9" connectionId="0">
    <xmlCellPr id="1" uniqueName="P1078200">
      <xmlPr mapId="1" xpath="/TFI-IZD-POD/IPK-GFI-IZD-POD_1000380/P1078200" xmlDataType="decimal"/>
    </xmlCellPr>
  </singleXmlCell>
  <singleXmlCell id="868" r="K9" connectionId="0">
    <xmlCellPr id="1" uniqueName="P1078201">
      <xmlPr mapId="1" xpath="/TFI-IZD-POD/IPK-GFI-IZD-POD_1000380/P1078201" xmlDataType="decimal"/>
    </xmlCellPr>
  </singleXmlCell>
  <singleXmlCell id="869" r="L9" connectionId="0">
    <xmlCellPr id="1" uniqueName="P1078202">
      <xmlPr mapId="1" xpath="/TFI-IZD-POD/IPK-GFI-IZD-POD_1000380/P1078202" xmlDataType="decimal"/>
    </xmlCellPr>
  </singleXmlCell>
  <singleXmlCell id="870" r="M9" connectionId="0">
    <xmlCellPr id="1" uniqueName="P1078203">
      <xmlPr mapId="1" xpath="/TFI-IZD-POD/IPK-GFI-IZD-POD_1000380/P1078203" xmlDataType="decimal"/>
    </xmlCellPr>
  </singleXmlCell>
  <singleXmlCell id="871" r="N9" connectionId="0">
    <xmlCellPr id="1" uniqueName="P1078204">
      <xmlPr mapId="1" xpath="/TFI-IZD-POD/IPK-GFI-IZD-POD_1000380/P1078204" xmlDataType="decimal"/>
    </xmlCellPr>
  </singleXmlCell>
  <singleXmlCell id="872" r="O9" connectionId="0">
    <xmlCellPr id="1" uniqueName="P1078205">
      <xmlPr mapId="1" xpath="/TFI-IZD-POD/IPK-GFI-IZD-POD_1000380/P1078205" xmlDataType="decimal"/>
    </xmlCellPr>
  </singleXmlCell>
  <singleXmlCell id="873" r="P9" connectionId="0">
    <xmlCellPr id="1" uniqueName="P1081541">
      <xmlPr mapId="1" xpath="/TFI-IZD-POD/IPK-GFI-IZD-POD_1000380/P1081541" xmlDataType="decimal"/>
    </xmlCellPr>
  </singleXmlCell>
  <singleXmlCell id="874" r="Q9" connectionId="0">
    <xmlCellPr id="1" uniqueName="P1081548">
      <xmlPr mapId="1" xpath="/TFI-IZD-POD/IPK-GFI-IZD-POD_1000380/P1081548" xmlDataType="decimal"/>
    </xmlCellPr>
  </singleXmlCell>
  <singleXmlCell id="875" r="R9" connectionId="0">
    <xmlCellPr id="1" uniqueName="P1081662">
      <xmlPr mapId="1" xpath="/TFI-IZD-POD/IPK-GFI-IZD-POD_1000380/P1081662" xmlDataType="decimal"/>
    </xmlCellPr>
  </singleXmlCell>
  <singleXmlCell id="876" r="U9" connectionId="0">
    <xmlCellPr id="1" uniqueName="P1081664">
      <xmlPr mapId="1" xpath="/TFI-IZD-POD/IPK-GFI-IZD-POD_1000380/P1081664" xmlDataType="decimal"/>
    </xmlCellPr>
  </singleXmlCell>
  <singleXmlCell id="877" r="V9" connectionId="0">
    <xmlCellPr id="1" uniqueName="P1081666">
      <xmlPr mapId="1" xpath="/TFI-IZD-POD/IPK-GFI-IZD-POD_1000380/P1081666" xmlDataType="decimal"/>
    </xmlCellPr>
  </singleXmlCell>
  <singleXmlCell id="878" r="W9" connectionId="0">
    <xmlCellPr id="1" uniqueName="P1081668">
      <xmlPr mapId="1" xpath="/TFI-IZD-POD/IPK-GFI-IZD-POD_1000380/P1081668" xmlDataType="decimal"/>
    </xmlCellPr>
  </singleXmlCell>
  <singleXmlCell id="879" r="X9" connectionId="0">
    <xmlCellPr id="1" uniqueName="P1081670">
      <xmlPr mapId="1" xpath="/TFI-IZD-POD/IPK-GFI-IZD-POD_1000380/P1081670" xmlDataType="decimal"/>
    </xmlCellPr>
  </singleXmlCell>
  <singleXmlCell id="880" r="Y9" connectionId="0">
    <xmlCellPr id="1" uniqueName="P1081672">
      <xmlPr mapId="1" xpath="/TFI-IZD-POD/IPK-GFI-IZD-POD_1000380/P1081672" xmlDataType="decimal"/>
    </xmlCellPr>
  </singleXmlCell>
  <singleXmlCell id="897" r="H10" connectionId="0">
    <xmlCellPr id="1" uniqueName="P1078206">
      <xmlPr mapId="1" xpath="/TFI-IZD-POD/IPK-GFI-IZD-POD_1000380/P1078206" xmlDataType="decimal"/>
    </xmlCellPr>
  </singleXmlCell>
  <singleXmlCell id="898" r="I10" connectionId="0">
    <xmlCellPr id="1" uniqueName="P1078207">
      <xmlPr mapId="1" xpath="/TFI-IZD-POD/IPK-GFI-IZD-POD_1000380/P1078207" xmlDataType="decimal"/>
    </xmlCellPr>
  </singleXmlCell>
  <singleXmlCell id="899" r="J10" connectionId="0">
    <xmlCellPr id="1" uniqueName="P1078208">
      <xmlPr mapId="1" xpath="/TFI-IZD-POD/IPK-GFI-IZD-POD_1000380/P1078208" xmlDataType="decimal"/>
    </xmlCellPr>
  </singleXmlCell>
  <singleXmlCell id="900" r="K10" connectionId="0">
    <xmlCellPr id="1" uniqueName="P1078209">
      <xmlPr mapId="1" xpath="/TFI-IZD-POD/IPK-GFI-IZD-POD_1000380/P1078209" xmlDataType="decimal"/>
    </xmlCellPr>
  </singleXmlCell>
  <singleXmlCell id="901" r="L10" connectionId="0">
    <xmlCellPr id="1" uniqueName="P1078210">
      <xmlPr mapId="1" xpath="/TFI-IZD-POD/IPK-GFI-IZD-POD_1000380/P1078210" xmlDataType="decimal"/>
    </xmlCellPr>
  </singleXmlCell>
  <singleXmlCell id="902" r="M10" connectionId="0">
    <xmlCellPr id="1" uniqueName="P1078215">
      <xmlPr mapId="1" xpath="/TFI-IZD-POD/IPK-GFI-IZD-POD_1000380/P1078215" xmlDataType="decimal"/>
    </xmlCellPr>
  </singleXmlCell>
  <singleXmlCell id="903" r="N10" connectionId="0">
    <xmlCellPr id="1" uniqueName="P1078217">
      <xmlPr mapId="1" xpath="/TFI-IZD-POD/IPK-GFI-IZD-POD_1000380/P1078217" xmlDataType="decimal"/>
    </xmlCellPr>
  </singleXmlCell>
  <singleXmlCell id="904" r="O10" connectionId="0">
    <xmlCellPr id="1" uniqueName="P1078220">
      <xmlPr mapId="1" xpath="/TFI-IZD-POD/IPK-GFI-IZD-POD_1000380/P1078220" xmlDataType="decimal"/>
    </xmlCellPr>
  </singleXmlCell>
  <singleXmlCell id="905" r="P10" connectionId="0">
    <xmlCellPr id="1" uniqueName="P1081542">
      <xmlPr mapId="1" xpath="/TFI-IZD-POD/IPK-GFI-IZD-POD_1000380/P1081542" xmlDataType="decimal"/>
    </xmlCellPr>
  </singleXmlCell>
  <singleXmlCell id="906" r="Q10" connectionId="0">
    <xmlCellPr id="1" uniqueName="P1081646">
      <xmlPr mapId="1" xpath="/TFI-IZD-POD/IPK-GFI-IZD-POD_1000380/P1081646" xmlDataType="decimal"/>
    </xmlCellPr>
  </singleXmlCell>
  <singleXmlCell id="907" r="R10" connectionId="0">
    <xmlCellPr id="1" uniqueName="P1081674">
      <xmlPr mapId="1" xpath="/TFI-IZD-POD/IPK-GFI-IZD-POD_1000380/P1081674" xmlDataType="decimal"/>
    </xmlCellPr>
  </singleXmlCell>
  <singleXmlCell id="908" r="U10" connectionId="0">
    <xmlCellPr id="1" uniqueName="P1081676">
      <xmlPr mapId="1" xpath="/TFI-IZD-POD/IPK-GFI-IZD-POD_1000380/P1081676" xmlDataType="decimal"/>
    </xmlCellPr>
  </singleXmlCell>
  <singleXmlCell id="909" r="V10" connectionId="0">
    <xmlCellPr id="1" uniqueName="P1081678">
      <xmlPr mapId="1" xpath="/TFI-IZD-POD/IPK-GFI-IZD-POD_1000380/P1081678" xmlDataType="decimal"/>
    </xmlCellPr>
  </singleXmlCell>
  <singleXmlCell id="910" r="W10" connectionId="0">
    <xmlCellPr id="1" uniqueName="P1081680">
      <xmlPr mapId="1" xpath="/TFI-IZD-POD/IPK-GFI-IZD-POD_1000380/P1081680" xmlDataType="decimal"/>
    </xmlCellPr>
  </singleXmlCell>
  <singleXmlCell id="911" r="X10" connectionId="0">
    <xmlCellPr id="1" uniqueName="P1081682">
      <xmlPr mapId="1" xpath="/TFI-IZD-POD/IPK-GFI-IZD-POD_1000380/P1081682" xmlDataType="decimal"/>
    </xmlCellPr>
  </singleXmlCell>
  <singleXmlCell id="912" r="Y10" connectionId="0">
    <xmlCellPr id="1" uniqueName="P1081684">
      <xmlPr mapId="1" xpath="/TFI-IZD-POD/IPK-GFI-IZD-POD_1000380/P1081684" xmlDataType="decimal"/>
    </xmlCellPr>
  </singleXmlCell>
  <singleXmlCell id="913" r="H11" connectionId="0">
    <xmlCellPr id="1" uniqueName="P1078222">
      <xmlPr mapId="1" xpath="/TFI-IZD-POD/IPK-GFI-IZD-POD_1000380/P1078222" xmlDataType="decimal"/>
    </xmlCellPr>
  </singleXmlCell>
  <singleXmlCell id="914" r="I11" connectionId="0">
    <xmlCellPr id="1" uniqueName="P1078224">
      <xmlPr mapId="1" xpath="/TFI-IZD-POD/IPK-GFI-IZD-POD_1000380/P1078224" xmlDataType="decimal"/>
    </xmlCellPr>
  </singleXmlCell>
  <singleXmlCell id="915" r="J11" connectionId="0">
    <xmlCellPr id="1" uniqueName="P1078226">
      <xmlPr mapId="1" xpath="/TFI-IZD-POD/IPK-GFI-IZD-POD_1000380/P1078226" xmlDataType="decimal"/>
    </xmlCellPr>
  </singleXmlCell>
  <singleXmlCell id="916" r="K11" connectionId="0">
    <xmlCellPr id="1" uniqueName="P1078229">
      <xmlPr mapId="1" xpath="/TFI-IZD-POD/IPK-GFI-IZD-POD_1000380/P1078229" xmlDataType="decimal"/>
    </xmlCellPr>
  </singleXmlCell>
  <singleXmlCell id="917" r="L11" connectionId="0">
    <xmlCellPr id="1" uniqueName="P1078231">
      <xmlPr mapId="1" xpath="/TFI-IZD-POD/IPK-GFI-IZD-POD_1000380/P1078231" xmlDataType="decimal"/>
    </xmlCellPr>
  </singleXmlCell>
  <singleXmlCell id="918" r="M11" connectionId="0">
    <xmlCellPr id="1" uniqueName="P1078233">
      <xmlPr mapId="1" xpath="/TFI-IZD-POD/IPK-GFI-IZD-POD_1000380/P1078233" xmlDataType="decimal"/>
    </xmlCellPr>
  </singleXmlCell>
  <singleXmlCell id="919" r="N11" connectionId="0">
    <xmlCellPr id="1" uniqueName="P1078236">
      <xmlPr mapId="1" xpath="/TFI-IZD-POD/IPK-GFI-IZD-POD_1000380/P1078236" xmlDataType="decimal"/>
    </xmlCellPr>
  </singleXmlCell>
  <singleXmlCell id="920" r="O11" connectionId="0">
    <xmlCellPr id="1" uniqueName="P1078237">
      <xmlPr mapId="1" xpath="/TFI-IZD-POD/IPK-GFI-IZD-POD_1000380/P1078237" xmlDataType="decimal"/>
    </xmlCellPr>
  </singleXmlCell>
  <singleXmlCell id="921" r="P11" connectionId="0">
    <xmlCellPr id="1" uniqueName="P1081543">
      <xmlPr mapId="1" xpath="/TFI-IZD-POD/IPK-GFI-IZD-POD_1000380/P1081543" xmlDataType="decimal"/>
    </xmlCellPr>
  </singleXmlCell>
  <singleXmlCell id="922" r="Q11" connectionId="0">
    <xmlCellPr id="1" uniqueName="P1081685">
      <xmlPr mapId="1" xpath="/TFI-IZD-POD/IPK-GFI-IZD-POD_1000380/P1081685" xmlDataType="decimal"/>
    </xmlCellPr>
  </singleXmlCell>
  <singleXmlCell id="923" r="R11" connectionId="0">
    <xmlCellPr id="1" uniqueName="P1081686">
      <xmlPr mapId="1" xpath="/TFI-IZD-POD/IPK-GFI-IZD-POD_1000380/P1081686" xmlDataType="decimal"/>
    </xmlCellPr>
  </singleXmlCell>
  <singleXmlCell id="924" r="U11" connectionId="0">
    <xmlCellPr id="1" uniqueName="P1081687">
      <xmlPr mapId="1" xpath="/TFI-IZD-POD/IPK-GFI-IZD-POD_1000380/P1081687" xmlDataType="decimal"/>
    </xmlCellPr>
  </singleXmlCell>
  <singleXmlCell id="925" r="V11" connectionId="0">
    <xmlCellPr id="1" uniqueName="P1081688">
      <xmlPr mapId="1" xpath="/TFI-IZD-POD/IPK-GFI-IZD-POD_1000380/P1081688" xmlDataType="decimal"/>
    </xmlCellPr>
  </singleXmlCell>
  <singleXmlCell id="926" r="W11" connectionId="0">
    <xmlCellPr id="1" uniqueName="P1081689">
      <xmlPr mapId="1" xpath="/TFI-IZD-POD/IPK-GFI-IZD-POD_1000380/P1081689" xmlDataType="decimal"/>
    </xmlCellPr>
  </singleXmlCell>
  <singleXmlCell id="927" r="X11" connectionId="0">
    <xmlCellPr id="1" uniqueName="P1081690">
      <xmlPr mapId="1" xpath="/TFI-IZD-POD/IPK-GFI-IZD-POD_1000380/P1081690" xmlDataType="decimal"/>
    </xmlCellPr>
  </singleXmlCell>
  <singleXmlCell id="928" r="Y11" connectionId="0">
    <xmlCellPr id="1" uniqueName="P1081696">
      <xmlPr mapId="1" xpath="/TFI-IZD-POD/IPK-GFI-IZD-POD_1000380/P1081696" xmlDataType="decimal"/>
    </xmlCellPr>
  </singleXmlCell>
  <singleXmlCell id="929" r="H12" connectionId="0">
    <xmlCellPr id="1" uniqueName="P1078238">
      <xmlPr mapId="1" xpath="/TFI-IZD-POD/IPK-GFI-IZD-POD_1000380/P1078238" xmlDataType="decimal"/>
    </xmlCellPr>
  </singleXmlCell>
  <singleXmlCell id="930" r="I12" connectionId="0">
    <xmlCellPr id="1" uniqueName="P1078239">
      <xmlPr mapId="1" xpath="/TFI-IZD-POD/IPK-GFI-IZD-POD_1000380/P1078239" xmlDataType="decimal"/>
    </xmlCellPr>
  </singleXmlCell>
  <singleXmlCell id="931" r="J12" connectionId="0">
    <xmlCellPr id="1" uniqueName="P1078240">
      <xmlPr mapId="1" xpath="/TFI-IZD-POD/IPK-GFI-IZD-POD_1000380/P1078240" xmlDataType="decimal"/>
    </xmlCellPr>
  </singleXmlCell>
  <singleXmlCell id="932" r="K12" connectionId="0">
    <xmlCellPr id="1" uniqueName="P1078241">
      <xmlPr mapId="1" xpath="/TFI-IZD-POD/IPK-GFI-IZD-POD_1000380/P1078241" xmlDataType="decimal"/>
    </xmlCellPr>
  </singleXmlCell>
  <singleXmlCell id="933" r="L12" connectionId="0">
    <xmlCellPr id="1" uniqueName="P1078242">
      <xmlPr mapId="1" xpath="/TFI-IZD-POD/IPK-GFI-IZD-POD_1000380/P1078242" xmlDataType="decimal"/>
    </xmlCellPr>
  </singleXmlCell>
  <singleXmlCell id="934" r="M12" connectionId="0">
    <xmlCellPr id="1" uniqueName="P1078243">
      <xmlPr mapId="1" xpath="/TFI-IZD-POD/IPK-GFI-IZD-POD_1000380/P1078243" xmlDataType="decimal"/>
    </xmlCellPr>
  </singleXmlCell>
  <singleXmlCell id="935" r="N12" connectionId="0">
    <xmlCellPr id="1" uniqueName="P1078946">
      <xmlPr mapId="1" xpath="/TFI-IZD-POD/IPK-GFI-IZD-POD_1000380/P1078946" xmlDataType="decimal"/>
    </xmlCellPr>
  </singleXmlCell>
  <singleXmlCell id="936" r="O12" connectionId="0">
    <xmlCellPr id="1" uniqueName="P1078947">
      <xmlPr mapId="1" xpath="/TFI-IZD-POD/IPK-GFI-IZD-POD_1000380/P1078947" xmlDataType="decimal"/>
    </xmlCellPr>
  </singleXmlCell>
  <singleXmlCell id="937" r="P12" connectionId="0">
    <xmlCellPr id="1" uniqueName="P1081544">
      <xmlPr mapId="1" xpath="/TFI-IZD-POD/IPK-GFI-IZD-POD_1000380/P1081544" xmlDataType="decimal"/>
    </xmlCellPr>
  </singleXmlCell>
  <singleXmlCell id="938" r="Q12" connectionId="0">
    <xmlCellPr id="1" uniqueName="P1081697">
      <xmlPr mapId="1" xpath="/TFI-IZD-POD/IPK-GFI-IZD-POD_1000380/P1081697" xmlDataType="decimal"/>
    </xmlCellPr>
  </singleXmlCell>
  <singleXmlCell id="939" r="R12" connectionId="0">
    <xmlCellPr id="1" uniqueName="P1081698">
      <xmlPr mapId="1" xpath="/TFI-IZD-POD/IPK-GFI-IZD-POD_1000380/P1081698" xmlDataType="decimal"/>
    </xmlCellPr>
  </singleXmlCell>
  <singleXmlCell id="940" r="U12" connectionId="0">
    <xmlCellPr id="1" uniqueName="P1081699">
      <xmlPr mapId="1" xpath="/TFI-IZD-POD/IPK-GFI-IZD-POD_1000380/P1081699" xmlDataType="decimal"/>
    </xmlCellPr>
  </singleXmlCell>
  <singleXmlCell id="941" r="V12" connectionId="0">
    <xmlCellPr id="1" uniqueName="P1081700">
      <xmlPr mapId="1" xpath="/TFI-IZD-POD/IPK-GFI-IZD-POD_1000380/P1081700" xmlDataType="decimal"/>
    </xmlCellPr>
  </singleXmlCell>
  <singleXmlCell id="942" r="W12" connectionId="0">
    <xmlCellPr id="1" uniqueName="P1081701">
      <xmlPr mapId="1" xpath="/TFI-IZD-POD/IPK-GFI-IZD-POD_1000380/P1081701" xmlDataType="decimal"/>
    </xmlCellPr>
  </singleXmlCell>
  <singleXmlCell id="943" r="X12" connectionId="0">
    <xmlCellPr id="1" uniqueName="P1081702">
      <xmlPr mapId="1" xpath="/TFI-IZD-POD/IPK-GFI-IZD-POD_1000380/P1081702" xmlDataType="decimal"/>
    </xmlCellPr>
  </singleXmlCell>
  <singleXmlCell id="944" r="Y12" connectionId="0">
    <xmlCellPr id="1" uniqueName="P1081703">
      <xmlPr mapId="1" xpath="/TFI-IZD-POD/IPK-GFI-IZD-POD_1000380/P1081703" xmlDataType="decimal"/>
    </xmlCellPr>
  </singleXmlCell>
  <singleXmlCell id="945" r="H13" connectionId="0">
    <xmlCellPr id="1" uniqueName="P1078948">
      <xmlPr mapId="1" xpath="/TFI-IZD-POD/IPK-GFI-IZD-POD_1000380/P1078948" xmlDataType="decimal"/>
    </xmlCellPr>
  </singleXmlCell>
  <singleXmlCell id="946" r="I13" connectionId="0">
    <xmlCellPr id="1" uniqueName="P1078949">
      <xmlPr mapId="1" xpath="/TFI-IZD-POD/IPK-GFI-IZD-POD_1000380/P1078949" xmlDataType="decimal"/>
    </xmlCellPr>
  </singleXmlCell>
  <singleXmlCell id="947" r="J13" connectionId="0">
    <xmlCellPr id="1" uniqueName="P1079430">
      <xmlPr mapId="1" xpath="/TFI-IZD-POD/IPK-GFI-IZD-POD_1000380/P1079430" xmlDataType="decimal"/>
    </xmlCellPr>
  </singleXmlCell>
  <singleXmlCell id="948" r="K13" connectionId="0">
    <xmlCellPr id="1" uniqueName="P1079851">
      <xmlPr mapId="1" xpath="/TFI-IZD-POD/IPK-GFI-IZD-POD_1000380/P1079851" xmlDataType="decimal"/>
    </xmlCellPr>
  </singleXmlCell>
  <singleXmlCell id="949" r="L13" connectionId="0">
    <xmlCellPr id="1" uniqueName="P1079852">
      <xmlPr mapId="1" xpath="/TFI-IZD-POD/IPK-GFI-IZD-POD_1000380/P1079852" xmlDataType="decimal"/>
    </xmlCellPr>
  </singleXmlCell>
  <singleXmlCell id="950" r="M13" connectionId="0">
    <xmlCellPr id="1" uniqueName="P1079853">
      <xmlPr mapId="1" xpath="/TFI-IZD-POD/IPK-GFI-IZD-POD_1000380/P1079853" xmlDataType="decimal"/>
    </xmlCellPr>
  </singleXmlCell>
  <singleXmlCell id="951" r="N13" connectionId="0">
    <xmlCellPr id="1" uniqueName="P1079854">
      <xmlPr mapId="1" xpath="/TFI-IZD-POD/IPK-GFI-IZD-POD_1000380/P1079854" xmlDataType="decimal"/>
    </xmlCellPr>
  </singleXmlCell>
  <singleXmlCell id="952" r="O13" connectionId="0">
    <xmlCellPr id="1" uniqueName="P1079855">
      <xmlPr mapId="1" xpath="/TFI-IZD-POD/IPK-GFI-IZD-POD_1000380/P1079855" xmlDataType="decimal"/>
    </xmlCellPr>
  </singleXmlCell>
  <singleXmlCell id="953" r="P13" connectionId="0">
    <xmlCellPr id="1" uniqueName="P1081545">
      <xmlPr mapId="1" xpath="/TFI-IZD-POD/IPK-GFI-IZD-POD_1000380/P1081545" xmlDataType="decimal"/>
    </xmlCellPr>
  </singleXmlCell>
  <singleXmlCell id="954" r="Q13" connectionId="0">
    <xmlCellPr id="1" uniqueName="P1081704">
      <xmlPr mapId="1" xpath="/TFI-IZD-POD/IPK-GFI-IZD-POD_1000380/P1081704" xmlDataType="decimal"/>
    </xmlCellPr>
  </singleXmlCell>
  <singleXmlCell id="955" r="R13" connectionId="0">
    <xmlCellPr id="1" uniqueName="P1081705">
      <xmlPr mapId="1" xpath="/TFI-IZD-POD/IPK-GFI-IZD-POD_1000380/P1081705" xmlDataType="decimal"/>
    </xmlCellPr>
  </singleXmlCell>
  <singleXmlCell id="956" r="U13" connectionId="0">
    <xmlCellPr id="1" uniqueName="P1081706">
      <xmlPr mapId="1" xpath="/TFI-IZD-POD/IPK-GFI-IZD-POD_1000380/P1081706" xmlDataType="decimal"/>
    </xmlCellPr>
  </singleXmlCell>
  <singleXmlCell id="957" r="V13" connectionId="0">
    <xmlCellPr id="1" uniqueName="P1081707">
      <xmlPr mapId="1" xpath="/TFI-IZD-POD/IPK-GFI-IZD-POD_1000380/P1081707" xmlDataType="decimal"/>
    </xmlCellPr>
  </singleXmlCell>
  <singleXmlCell id="958" r="W13" connectionId="0">
    <xmlCellPr id="1" uniqueName="P1081708">
      <xmlPr mapId="1" xpath="/TFI-IZD-POD/IPK-GFI-IZD-POD_1000380/P1081708" xmlDataType="decimal"/>
    </xmlCellPr>
  </singleXmlCell>
  <singleXmlCell id="959" r="X13" connectionId="0">
    <xmlCellPr id="1" uniqueName="P1081709">
      <xmlPr mapId="1" xpath="/TFI-IZD-POD/IPK-GFI-IZD-POD_1000380/P1081709" xmlDataType="decimal"/>
    </xmlCellPr>
  </singleXmlCell>
  <singleXmlCell id="960" r="Y13" connectionId="0">
    <xmlCellPr id="1" uniqueName="P1081710">
      <xmlPr mapId="1" xpath="/TFI-IZD-POD/IPK-GFI-IZD-POD_1000380/P1081710" xmlDataType="decimal"/>
    </xmlCellPr>
  </singleXmlCell>
  <singleXmlCell id="961" r="H14" connectionId="0">
    <xmlCellPr id="1" uniqueName="P1079856">
      <xmlPr mapId="1" xpath="/TFI-IZD-POD/IPK-GFI-IZD-POD_1000380/P1079856" xmlDataType="decimal"/>
    </xmlCellPr>
  </singleXmlCell>
  <singleXmlCell id="962" r="I14" connectionId="0">
    <xmlCellPr id="1" uniqueName="P1079857">
      <xmlPr mapId="1" xpath="/TFI-IZD-POD/IPK-GFI-IZD-POD_1000380/P1079857" xmlDataType="decimal"/>
    </xmlCellPr>
  </singleXmlCell>
  <singleXmlCell id="963" r="J14" connectionId="0">
    <xmlCellPr id="1" uniqueName="P1079858">
      <xmlPr mapId="1" xpath="/TFI-IZD-POD/IPK-GFI-IZD-POD_1000380/P1079858" xmlDataType="decimal"/>
    </xmlCellPr>
  </singleXmlCell>
  <singleXmlCell id="964" r="K14" connectionId="0">
    <xmlCellPr id="1" uniqueName="P1079859">
      <xmlPr mapId="1" xpath="/TFI-IZD-POD/IPK-GFI-IZD-POD_1000380/P1079859" xmlDataType="decimal"/>
    </xmlCellPr>
  </singleXmlCell>
  <singleXmlCell id="965" r="L14" connectionId="0">
    <xmlCellPr id="1" uniqueName="P1079860">
      <xmlPr mapId="1" xpath="/TFI-IZD-POD/IPK-GFI-IZD-POD_1000380/P1079860" xmlDataType="decimal"/>
    </xmlCellPr>
  </singleXmlCell>
  <singleXmlCell id="966" r="M14" connectionId="0">
    <xmlCellPr id="1" uniqueName="P1079861">
      <xmlPr mapId="1" xpath="/TFI-IZD-POD/IPK-GFI-IZD-POD_1000380/P1079861" xmlDataType="decimal"/>
    </xmlCellPr>
  </singleXmlCell>
  <singleXmlCell id="967" r="N14" connectionId="0">
    <xmlCellPr id="1" uniqueName="P1079862">
      <xmlPr mapId="1" xpath="/TFI-IZD-POD/IPK-GFI-IZD-POD_1000380/P1079862" xmlDataType="decimal"/>
    </xmlCellPr>
  </singleXmlCell>
  <singleXmlCell id="968" r="O14" connectionId="0">
    <xmlCellPr id="1" uniqueName="P1079863">
      <xmlPr mapId="1" xpath="/TFI-IZD-POD/IPK-GFI-IZD-POD_1000380/P1079863" xmlDataType="decimal"/>
    </xmlCellPr>
  </singleXmlCell>
  <singleXmlCell id="969" r="P14" connectionId="0">
    <xmlCellPr id="1" uniqueName="P1081711">
      <xmlPr mapId="1" xpath="/TFI-IZD-POD/IPK-GFI-IZD-POD_1000380/P1081711" xmlDataType="decimal"/>
    </xmlCellPr>
  </singleXmlCell>
  <singleXmlCell id="970" r="Q14" connectionId="0">
    <xmlCellPr id="1" uniqueName="P1081712">
      <xmlPr mapId="1" xpath="/TFI-IZD-POD/IPK-GFI-IZD-POD_1000380/P1081712" xmlDataType="decimal"/>
    </xmlCellPr>
  </singleXmlCell>
  <singleXmlCell id="971" r="R14" connectionId="0">
    <xmlCellPr id="1" uniqueName="P1081713">
      <xmlPr mapId="1" xpath="/TFI-IZD-POD/IPK-GFI-IZD-POD_1000380/P1081713" xmlDataType="decimal"/>
    </xmlCellPr>
  </singleXmlCell>
  <singleXmlCell id="972" r="U14" connectionId="0">
    <xmlCellPr id="1" uniqueName="P1081714">
      <xmlPr mapId="1" xpath="/TFI-IZD-POD/IPK-GFI-IZD-POD_1000380/P1081714" xmlDataType="decimal"/>
    </xmlCellPr>
  </singleXmlCell>
  <singleXmlCell id="973" r="V14" connectionId="0">
    <xmlCellPr id="1" uniqueName="P1081715">
      <xmlPr mapId="1" xpath="/TFI-IZD-POD/IPK-GFI-IZD-POD_1000380/P1081715" xmlDataType="decimal"/>
    </xmlCellPr>
  </singleXmlCell>
  <singleXmlCell id="974" r="W14" connectionId="0">
    <xmlCellPr id="1" uniqueName="P1081716">
      <xmlPr mapId="1" xpath="/TFI-IZD-POD/IPK-GFI-IZD-POD_1000380/P1081716" xmlDataType="decimal"/>
    </xmlCellPr>
  </singleXmlCell>
  <singleXmlCell id="975" r="X14" connectionId="0">
    <xmlCellPr id="1" uniqueName="P1081717">
      <xmlPr mapId="1" xpath="/TFI-IZD-POD/IPK-GFI-IZD-POD_1000380/P1081717" xmlDataType="decimal"/>
    </xmlCellPr>
  </singleXmlCell>
  <singleXmlCell id="976" r="Y14" connectionId="0">
    <xmlCellPr id="1" uniqueName="P1081718">
      <xmlPr mapId="1" xpath="/TFI-IZD-POD/IPK-GFI-IZD-POD_1000380/P1081718" xmlDataType="decimal"/>
    </xmlCellPr>
  </singleXmlCell>
  <singleXmlCell id="977" r="H15" connectionId="0">
    <xmlCellPr id="1" uniqueName="P1079864">
      <xmlPr mapId="1" xpath="/TFI-IZD-POD/IPK-GFI-IZD-POD_1000380/P1079864" xmlDataType="decimal"/>
    </xmlCellPr>
  </singleXmlCell>
  <singleXmlCell id="978" r="I15" connectionId="0">
    <xmlCellPr id="1" uniqueName="P1079865">
      <xmlPr mapId="1" xpath="/TFI-IZD-POD/IPK-GFI-IZD-POD_1000380/P1079865" xmlDataType="decimal"/>
    </xmlCellPr>
  </singleXmlCell>
  <singleXmlCell id="979" r="J15" connectionId="0">
    <xmlCellPr id="1" uniqueName="P1079866">
      <xmlPr mapId="1" xpath="/TFI-IZD-POD/IPK-GFI-IZD-POD_1000380/P1079866" xmlDataType="decimal"/>
    </xmlCellPr>
  </singleXmlCell>
  <singleXmlCell id="980" r="K15" connectionId="0">
    <xmlCellPr id="1" uniqueName="P1079867">
      <xmlPr mapId="1" xpath="/TFI-IZD-POD/IPK-GFI-IZD-POD_1000380/P1079867" xmlDataType="decimal"/>
    </xmlCellPr>
  </singleXmlCell>
  <singleXmlCell id="981" r="L15" connectionId="0">
    <xmlCellPr id="1" uniqueName="P1079868">
      <xmlPr mapId="1" xpath="/TFI-IZD-POD/IPK-GFI-IZD-POD_1000380/P1079868" xmlDataType="decimal"/>
    </xmlCellPr>
  </singleXmlCell>
  <singleXmlCell id="982" r="M15" connectionId="0">
    <xmlCellPr id="1" uniqueName="P1079869">
      <xmlPr mapId="1" xpath="/TFI-IZD-POD/IPK-GFI-IZD-POD_1000380/P1079869" xmlDataType="decimal"/>
    </xmlCellPr>
  </singleXmlCell>
  <singleXmlCell id="983" r="N15" connectionId="0">
    <xmlCellPr id="1" uniqueName="P1079870">
      <xmlPr mapId="1" xpath="/TFI-IZD-POD/IPK-GFI-IZD-POD_1000380/P1079870" xmlDataType="decimal"/>
    </xmlCellPr>
  </singleXmlCell>
  <singleXmlCell id="984" r="O15" connectionId="0">
    <xmlCellPr id="1" uniqueName="P1079871">
      <xmlPr mapId="1" xpath="/TFI-IZD-POD/IPK-GFI-IZD-POD_1000380/P1079871" xmlDataType="decimal"/>
    </xmlCellPr>
  </singleXmlCell>
  <singleXmlCell id="985" r="P15" connectionId="0">
    <xmlCellPr id="1" uniqueName="P1081874">
      <xmlPr mapId="1" xpath="/TFI-IZD-POD/IPK-GFI-IZD-POD_1000380/P1081874" xmlDataType="decimal"/>
    </xmlCellPr>
  </singleXmlCell>
  <singleXmlCell id="986" r="Q15" connectionId="0">
    <xmlCellPr id="1" uniqueName="P1081877">
      <xmlPr mapId="1" xpath="/TFI-IZD-POD/IPK-GFI-IZD-POD_1000380/P1081877" xmlDataType="decimal"/>
    </xmlCellPr>
  </singleXmlCell>
  <singleXmlCell id="987" r="R15" connectionId="0">
    <xmlCellPr id="1" uniqueName="P1081880">
      <xmlPr mapId="1" xpath="/TFI-IZD-POD/IPK-GFI-IZD-POD_1000380/P1081880" xmlDataType="decimal"/>
    </xmlCellPr>
  </singleXmlCell>
  <singleXmlCell id="988" r="U15" connectionId="0">
    <xmlCellPr id="1" uniqueName="P1081882">
      <xmlPr mapId="1" xpath="/TFI-IZD-POD/IPK-GFI-IZD-POD_1000380/P1081882" xmlDataType="decimal"/>
    </xmlCellPr>
  </singleXmlCell>
  <singleXmlCell id="989" r="V15" connectionId="0">
    <xmlCellPr id="1" uniqueName="P1081888">
      <xmlPr mapId="1" xpath="/TFI-IZD-POD/IPK-GFI-IZD-POD_1000380/P1081888" xmlDataType="decimal"/>
    </xmlCellPr>
  </singleXmlCell>
  <singleXmlCell id="990" r="W15" connectionId="0">
    <xmlCellPr id="1" uniqueName="P1081891">
      <xmlPr mapId="1" xpath="/TFI-IZD-POD/IPK-GFI-IZD-POD_1000380/P1081891" xmlDataType="decimal"/>
    </xmlCellPr>
  </singleXmlCell>
  <singleXmlCell id="991" r="X15" connectionId="0">
    <xmlCellPr id="1" uniqueName="P1081893">
      <xmlPr mapId="1" xpath="/TFI-IZD-POD/IPK-GFI-IZD-POD_1000380/P1081893" xmlDataType="decimal"/>
    </xmlCellPr>
  </singleXmlCell>
  <singleXmlCell id="992" r="Y15" connectionId="0">
    <xmlCellPr id="1" uniqueName="P1081895">
      <xmlPr mapId="1" xpath="/TFI-IZD-POD/IPK-GFI-IZD-POD_1000380/P1081895" xmlDataType="decimal"/>
    </xmlCellPr>
  </singleXmlCell>
  <singleXmlCell id="993" r="H16" connectionId="0">
    <xmlCellPr id="1" uniqueName="P1079872">
      <xmlPr mapId="1" xpath="/TFI-IZD-POD/IPK-GFI-IZD-POD_1000380/P1079872" xmlDataType="decimal"/>
    </xmlCellPr>
  </singleXmlCell>
  <singleXmlCell id="994" r="I16" connectionId="0">
    <xmlCellPr id="1" uniqueName="P1079873">
      <xmlPr mapId="1" xpath="/TFI-IZD-POD/IPK-GFI-IZD-POD_1000380/P1079873" xmlDataType="decimal"/>
    </xmlCellPr>
  </singleXmlCell>
  <singleXmlCell id="995" r="J16" connectionId="0">
    <xmlCellPr id="1" uniqueName="P1079874">
      <xmlPr mapId="1" xpath="/TFI-IZD-POD/IPK-GFI-IZD-POD_1000380/P1079874" xmlDataType="decimal"/>
    </xmlCellPr>
  </singleXmlCell>
  <singleXmlCell id="996" r="K16" connectionId="0">
    <xmlCellPr id="1" uniqueName="P1079875">
      <xmlPr mapId="1" xpath="/TFI-IZD-POD/IPK-GFI-IZD-POD_1000380/P1079875" xmlDataType="decimal"/>
    </xmlCellPr>
  </singleXmlCell>
  <singleXmlCell id="997" r="L16" connectionId="0">
    <xmlCellPr id="1" uniqueName="P1079876">
      <xmlPr mapId="1" xpath="/TFI-IZD-POD/IPK-GFI-IZD-POD_1000380/P1079876" xmlDataType="decimal"/>
    </xmlCellPr>
  </singleXmlCell>
  <singleXmlCell id="998" r="M16" connectionId="0">
    <xmlCellPr id="1" uniqueName="P1079877">
      <xmlPr mapId="1" xpath="/TFI-IZD-POD/IPK-GFI-IZD-POD_1000380/P1079877" xmlDataType="decimal"/>
    </xmlCellPr>
  </singleXmlCell>
  <singleXmlCell id="999" r="N16" connectionId="0">
    <xmlCellPr id="1" uniqueName="P1079878">
      <xmlPr mapId="1" xpath="/TFI-IZD-POD/IPK-GFI-IZD-POD_1000380/P1079878" xmlDataType="decimal"/>
    </xmlCellPr>
  </singleXmlCell>
  <singleXmlCell id="1000" r="O16" connectionId="0">
    <xmlCellPr id="1" uniqueName="P1079879">
      <xmlPr mapId="1" xpath="/TFI-IZD-POD/IPK-GFI-IZD-POD_1000380/P1079879" xmlDataType="decimal"/>
    </xmlCellPr>
  </singleXmlCell>
  <singleXmlCell id="1001" r="P16" connectionId="0">
    <xmlCellPr id="1" uniqueName="P1081898">
      <xmlPr mapId="1" xpath="/TFI-IZD-POD/IPK-GFI-IZD-POD_1000380/P1081898" xmlDataType="decimal"/>
    </xmlCellPr>
  </singleXmlCell>
  <singleXmlCell id="1002" r="Q16" connectionId="0">
    <xmlCellPr id="1" uniqueName="P1081900">
      <xmlPr mapId="1" xpath="/TFI-IZD-POD/IPK-GFI-IZD-POD_1000380/P1081900" xmlDataType="decimal"/>
    </xmlCellPr>
  </singleXmlCell>
  <singleXmlCell id="1003" r="R16" connectionId="0">
    <xmlCellPr id="1" uniqueName="P1081902">
      <xmlPr mapId="1" xpath="/TFI-IZD-POD/IPK-GFI-IZD-POD_1000380/P1081902" xmlDataType="decimal"/>
    </xmlCellPr>
  </singleXmlCell>
  <singleXmlCell id="1004" r="U16" connectionId="0">
    <xmlCellPr id="1" uniqueName="P1081903">
      <xmlPr mapId="1" xpath="/TFI-IZD-POD/IPK-GFI-IZD-POD_1000380/P1081903" xmlDataType="decimal"/>
    </xmlCellPr>
  </singleXmlCell>
  <singleXmlCell id="1005" r="V16" connectionId="0">
    <xmlCellPr id="1" uniqueName="P1081906">
      <xmlPr mapId="1" xpath="/TFI-IZD-POD/IPK-GFI-IZD-POD_1000380/P1081906" xmlDataType="decimal"/>
    </xmlCellPr>
  </singleXmlCell>
  <singleXmlCell id="1006" r="W16" connectionId="0">
    <xmlCellPr id="1" uniqueName="P1081908">
      <xmlPr mapId="1" xpath="/TFI-IZD-POD/IPK-GFI-IZD-POD_1000380/P1081908" xmlDataType="decimal"/>
    </xmlCellPr>
  </singleXmlCell>
  <singleXmlCell id="1007" r="X16" connectionId="0">
    <xmlCellPr id="1" uniqueName="P1081915">
      <xmlPr mapId="1" xpath="/TFI-IZD-POD/IPK-GFI-IZD-POD_1000380/P1081915" xmlDataType="decimal"/>
    </xmlCellPr>
  </singleXmlCell>
  <singleXmlCell id="1008" r="Y16" connectionId="0">
    <xmlCellPr id="1" uniqueName="P1081918">
      <xmlPr mapId="1" xpath="/TFI-IZD-POD/IPK-GFI-IZD-POD_1000380/P1081918" xmlDataType="decimal"/>
    </xmlCellPr>
  </singleXmlCell>
  <singleXmlCell id="1009" r="H17" connectionId="0">
    <xmlCellPr id="1" uniqueName="P1079880">
      <xmlPr mapId="1" xpath="/TFI-IZD-POD/IPK-GFI-IZD-POD_1000380/P1079880" xmlDataType="decimal"/>
    </xmlCellPr>
  </singleXmlCell>
  <singleXmlCell id="1010" r="I17" connectionId="0">
    <xmlCellPr id="1" uniqueName="P1079881">
      <xmlPr mapId="1" xpath="/TFI-IZD-POD/IPK-GFI-IZD-POD_1000380/P1079881" xmlDataType="decimal"/>
    </xmlCellPr>
  </singleXmlCell>
  <singleXmlCell id="1011" r="J17" connectionId="0">
    <xmlCellPr id="1" uniqueName="P1079882">
      <xmlPr mapId="1" xpath="/TFI-IZD-POD/IPK-GFI-IZD-POD_1000380/P1079882" xmlDataType="decimal"/>
    </xmlCellPr>
  </singleXmlCell>
  <singleXmlCell id="1012" r="K17" connectionId="0">
    <xmlCellPr id="1" uniqueName="P1079883">
      <xmlPr mapId="1" xpath="/TFI-IZD-POD/IPK-GFI-IZD-POD_1000380/P1079883" xmlDataType="decimal"/>
    </xmlCellPr>
  </singleXmlCell>
  <singleXmlCell id="1013" r="L17" connectionId="0">
    <xmlCellPr id="1" uniqueName="P1079884">
      <xmlPr mapId="1" xpath="/TFI-IZD-POD/IPK-GFI-IZD-POD_1000380/P1079884" xmlDataType="decimal"/>
    </xmlCellPr>
  </singleXmlCell>
  <singleXmlCell id="1014" r="M17" connectionId="0">
    <xmlCellPr id="1" uniqueName="P1079885">
      <xmlPr mapId="1" xpath="/TFI-IZD-POD/IPK-GFI-IZD-POD_1000380/P1079885" xmlDataType="decimal"/>
    </xmlCellPr>
  </singleXmlCell>
  <singleXmlCell id="1015" r="N17" connectionId="0">
    <xmlCellPr id="1" uniqueName="P1079886">
      <xmlPr mapId="1" xpath="/TFI-IZD-POD/IPK-GFI-IZD-POD_1000380/P1079886" xmlDataType="decimal"/>
    </xmlCellPr>
  </singleXmlCell>
  <singleXmlCell id="1016" r="O17" connectionId="0">
    <xmlCellPr id="1" uniqueName="P1079887">
      <xmlPr mapId="1" xpath="/TFI-IZD-POD/IPK-GFI-IZD-POD_1000380/P1079887" xmlDataType="decimal"/>
    </xmlCellPr>
  </singleXmlCell>
  <singleXmlCell id="1017" r="P17" connectionId="0">
    <xmlCellPr id="1" uniqueName="P1081920">
      <xmlPr mapId="1" xpath="/TFI-IZD-POD/IPK-GFI-IZD-POD_1000380/P1081920" xmlDataType="decimal"/>
    </xmlCellPr>
  </singleXmlCell>
  <singleXmlCell id="1018" r="Q17" connectionId="0">
    <xmlCellPr id="1" uniqueName="P1081922">
      <xmlPr mapId="1" xpath="/TFI-IZD-POD/IPK-GFI-IZD-POD_1000380/P1081922" xmlDataType="decimal"/>
    </xmlCellPr>
  </singleXmlCell>
  <singleXmlCell id="1019" r="R17" connectionId="0">
    <xmlCellPr id="1" uniqueName="P1081925">
      <xmlPr mapId="1" xpath="/TFI-IZD-POD/IPK-GFI-IZD-POD_1000380/P1081925" xmlDataType="decimal"/>
    </xmlCellPr>
  </singleXmlCell>
  <singleXmlCell id="1020" r="U17" connectionId="0">
    <xmlCellPr id="1" uniqueName="P1081927">
      <xmlPr mapId="1" xpath="/TFI-IZD-POD/IPK-GFI-IZD-POD_1000380/P1081927" xmlDataType="decimal"/>
    </xmlCellPr>
  </singleXmlCell>
  <singleXmlCell id="1021" r="V17" connectionId="0">
    <xmlCellPr id="1" uniqueName="P1081929">
      <xmlPr mapId="1" xpath="/TFI-IZD-POD/IPK-GFI-IZD-POD_1000380/P1081929" xmlDataType="decimal"/>
    </xmlCellPr>
  </singleXmlCell>
  <singleXmlCell id="1022" r="W17" connectionId="0">
    <xmlCellPr id="1" uniqueName="P1081930">
      <xmlPr mapId="1" xpath="/TFI-IZD-POD/IPK-GFI-IZD-POD_1000380/P1081930" xmlDataType="decimal"/>
    </xmlCellPr>
  </singleXmlCell>
  <singleXmlCell id="1023" r="X17" connectionId="0">
    <xmlCellPr id="1" uniqueName="P1081932">
      <xmlPr mapId="1" xpath="/TFI-IZD-POD/IPK-GFI-IZD-POD_1000380/P1081932" xmlDataType="decimal"/>
    </xmlCellPr>
  </singleXmlCell>
  <singleXmlCell id="1024" r="Y17" connectionId="0">
    <xmlCellPr id="1" uniqueName="P1081934">
      <xmlPr mapId="1" xpath="/TFI-IZD-POD/IPK-GFI-IZD-POD_1000380/P1081934" xmlDataType="decimal"/>
    </xmlCellPr>
  </singleXmlCell>
  <singleXmlCell id="1025" r="H18" connectionId="0">
    <xmlCellPr id="1" uniqueName="P1079888">
      <xmlPr mapId="1" xpath="/TFI-IZD-POD/IPK-GFI-IZD-POD_1000380/P1079888" xmlDataType="decimal"/>
    </xmlCellPr>
  </singleXmlCell>
  <singleXmlCell id="1026" r="I18" connectionId="0">
    <xmlCellPr id="1" uniqueName="P1079889">
      <xmlPr mapId="1" xpath="/TFI-IZD-POD/IPK-GFI-IZD-POD_1000380/P1079889" xmlDataType="decimal"/>
    </xmlCellPr>
  </singleXmlCell>
  <singleXmlCell id="1027" r="J18" connectionId="0">
    <xmlCellPr id="1" uniqueName="P1079890">
      <xmlPr mapId="1" xpath="/TFI-IZD-POD/IPK-GFI-IZD-POD_1000380/P1079890" xmlDataType="decimal"/>
    </xmlCellPr>
  </singleXmlCell>
  <singleXmlCell id="1028" r="K18" connectionId="0">
    <xmlCellPr id="1" uniqueName="P1079891">
      <xmlPr mapId="1" xpath="/TFI-IZD-POD/IPK-GFI-IZD-POD_1000380/P1079891" xmlDataType="decimal"/>
    </xmlCellPr>
  </singleXmlCell>
  <singleXmlCell id="1029" r="L18" connectionId="0">
    <xmlCellPr id="1" uniqueName="P1079892">
      <xmlPr mapId="1" xpath="/TFI-IZD-POD/IPK-GFI-IZD-POD_1000380/P1079892" xmlDataType="decimal"/>
    </xmlCellPr>
  </singleXmlCell>
  <singleXmlCell id="1030" r="M18" connectionId="0">
    <xmlCellPr id="1" uniqueName="P1079893">
      <xmlPr mapId="1" xpath="/TFI-IZD-POD/IPK-GFI-IZD-POD_1000380/P1079893" xmlDataType="decimal"/>
    </xmlCellPr>
  </singleXmlCell>
  <singleXmlCell id="1031" r="N18" connectionId="0">
    <xmlCellPr id="1" uniqueName="P1079894">
      <xmlPr mapId="1" xpath="/TFI-IZD-POD/IPK-GFI-IZD-POD_1000380/P1079894" xmlDataType="decimal"/>
    </xmlCellPr>
  </singleXmlCell>
  <singleXmlCell id="1032" r="O18" connectionId="0">
    <xmlCellPr id="1" uniqueName="P1079895">
      <xmlPr mapId="1" xpath="/TFI-IZD-POD/IPK-GFI-IZD-POD_1000380/P1079895" xmlDataType="decimal"/>
    </xmlCellPr>
  </singleXmlCell>
  <singleXmlCell id="1033" r="P18" connectionId="0">
    <xmlCellPr id="1" uniqueName="P1081936">
      <xmlPr mapId="1" xpath="/TFI-IZD-POD/IPK-GFI-IZD-POD_1000380/P1081936" xmlDataType="decimal"/>
    </xmlCellPr>
  </singleXmlCell>
  <singleXmlCell id="1034" r="Q18" connectionId="0">
    <xmlCellPr id="1" uniqueName="P1081938">
      <xmlPr mapId="1" xpath="/TFI-IZD-POD/IPK-GFI-IZD-POD_1000380/P1081938" xmlDataType="decimal"/>
    </xmlCellPr>
  </singleXmlCell>
  <singleXmlCell id="1035" r="R18" connectionId="0">
    <xmlCellPr id="1" uniqueName="P1081940">
      <xmlPr mapId="1" xpath="/TFI-IZD-POD/IPK-GFI-IZD-POD_1000380/P1081940" xmlDataType="decimal"/>
    </xmlCellPr>
  </singleXmlCell>
  <singleXmlCell id="1036" r="U18" connectionId="0">
    <xmlCellPr id="1" uniqueName="P1081942">
      <xmlPr mapId="1" xpath="/TFI-IZD-POD/IPK-GFI-IZD-POD_1000380/P1081942" xmlDataType="decimal"/>
    </xmlCellPr>
  </singleXmlCell>
  <singleXmlCell id="1037" r="V18" connectionId="0">
    <xmlCellPr id="1" uniqueName="P1081944">
      <xmlPr mapId="1" xpath="/TFI-IZD-POD/IPK-GFI-IZD-POD_1000380/P1081944" xmlDataType="decimal"/>
    </xmlCellPr>
  </singleXmlCell>
  <singleXmlCell id="1038" r="W18" connectionId="0">
    <xmlCellPr id="1" uniqueName="P1081946">
      <xmlPr mapId="1" xpath="/TFI-IZD-POD/IPK-GFI-IZD-POD_1000380/P1081946" xmlDataType="decimal"/>
    </xmlCellPr>
  </singleXmlCell>
  <singleXmlCell id="1039" r="X18" connectionId="0">
    <xmlCellPr id="1" uniqueName="P1081948">
      <xmlPr mapId="1" xpath="/TFI-IZD-POD/IPK-GFI-IZD-POD_1000380/P1081948" xmlDataType="decimal"/>
    </xmlCellPr>
  </singleXmlCell>
  <singleXmlCell id="1040" r="Y18" connectionId="0">
    <xmlCellPr id="1" uniqueName="P1081950">
      <xmlPr mapId="1" xpath="/TFI-IZD-POD/IPK-GFI-IZD-POD_1000380/P1081950" xmlDataType="decimal"/>
    </xmlCellPr>
  </singleXmlCell>
  <singleXmlCell id="1041" r="H19" connectionId="0">
    <xmlCellPr id="1" uniqueName="P1079896">
      <xmlPr mapId="1" xpath="/TFI-IZD-POD/IPK-GFI-IZD-POD_1000380/P1079896" xmlDataType="decimal"/>
    </xmlCellPr>
  </singleXmlCell>
  <singleXmlCell id="1042" r="I19" connectionId="0">
    <xmlCellPr id="1" uniqueName="P1079897">
      <xmlPr mapId="1" xpath="/TFI-IZD-POD/IPK-GFI-IZD-POD_1000380/P1079897" xmlDataType="decimal"/>
    </xmlCellPr>
  </singleXmlCell>
  <singleXmlCell id="1043" r="J19" connectionId="0">
    <xmlCellPr id="1" uniqueName="P1079898">
      <xmlPr mapId="1" xpath="/TFI-IZD-POD/IPK-GFI-IZD-POD_1000380/P1079898" xmlDataType="decimal"/>
    </xmlCellPr>
  </singleXmlCell>
  <singleXmlCell id="1044" r="K19" connectionId="0">
    <xmlCellPr id="1" uniqueName="P1079899">
      <xmlPr mapId="1" xpath="/TFI-IZD-POD/IPK-GFI-IZD-POD_1000380/P1079899" xmlDataType="decimal"/>
    </xmlCellPr>
  </singleXmlCell>
  <singleXmlCell id="1045" r="L19" connectionId="0">
    <xmlCellPr id="1" uniqueName="P1079900">
      <xmlPr mapId="1" xpath="/TFI-IZD-POD/IPK-GFI-IZD-POD_1000380/P1079900" xmlDataType="decimal"/>
    </xmlCellPr>
  </singleXmlCell>
  <singleXmlCell id="1046" r="M19" connectionId="0">
    <xmlCellPr id="1" uniqueName="P1079901">
      <xmlPr mapId="1" xpath="/TFI-IZD-POD/IPK-GFI-IZD-POD_1000380/P1079901" xmlDataType="decimal"/>
    </xmlCellPr>
  </singleXmlCell>
  <singleXmlCell id="1047" r="N19" connectionId="0">
    <xmlCellPr id="1" uniqueName="P1079902">
      <xmlPr mapId="1" xpath="/TFI-IZD-POD/IPK-GFI-IZD-POD_1000380/P1079902" xmlDataType="decimal"/>
    </xmlCellPr>
  </singleXmlCell>
  <singleXmlCell id="1048" r="O19" connectionId="0">
    <xmlCellPr id="1" uniqueName="P1079903">
      <xmlPr mapId="1" xpath="/TFI-IZD-POD/IPK-GFI-IZD-POD_1000380/P1079903" xmlDataType="decimal"/>
    </xmlCellPr>
  </singleXmlCell>
  <singleXmlCell id="1049" r="P19" connectionId="0">
    <xmlCellPr id="1" uniqueName="P1081953">
      <xmlPr mapId="1" xpath="/TFI-IZD-POD/IPK-GFI-IZD-POD_1000380/P1081953" xmlDataType="decimal"/>
    </xmlCellPr>
  </singleXmlCell>
  <singleXmlCell id="1050" r="Q19" connectionId="0">
    <xmlCellPr id="1" uniqueName="P1081958">
      <xmlPr mapId="1" xpath="/TFI-IZD-POD/IPK-GFI-IZD-POD_1000380/P1081958" xmlDataType="decimal"/>
    </xmlCellPr>
  </singleXmlCell>
  <singleXmlCell id="1051" r="R19" connectionId="0">
    <xmlCellPr id="1" uniqueName="P1081960">
      <xmlPr mapId="1" xpath="/TFI-IZD-POD/IPK-GFI-IZD-POD_1000380/P1081960" xmlDataType="decimal"/>
    </xmlCellPr>
  </singleXmlCell>
  <singleXmlCell id="1052" r="U19" connectionId="0">
    <xmlCellPr id="1" uniqueName="P1081962">
      <xmlPr mapId="1" xpath="/TFI-IZD-POD/IPK-GFI-IZD-POD_1000380/P1081962" xmlDataType="decimal"/>
    </xmlCellPr>
  </singleXmlCell>
  <singleXmlCell id="1053" r="V19" connectionId="0">
    <xmlCellPr id="1" uniqueName="P1081964">
      <xmlPr mapId="1" xpath="/TFI-IZD-POD/IPK-GFI-IZD-POD_1000380/P1081964" xmlDataType="decimal"/>
    </xmlCellPr>
  </singleXmlCell>
  <singleXmlCell id="1054" r="W19" connectionId="0">
    <xmlCellPr id="1" uniqueName="P1081966">
      <xmlPr mapId="1" xpath="/TFI-IZD-POD/IPK-GFI-IZD-POD_1000380/P1081966" xmlDataType="decimal"/>
    </xmlCellPr>
  </singleXmlCell>
  <singleXmlCell id="1055" r="X19" connectionId="0">
    <xmlCellPr id="1" uniqueName="P1081968">
      <xmlPr mapId="1" xpath="/TFI-IZD-POD/IPK-GFI-IZD-POD_1000380/P1081968" xmlDataType="decimal"/>
    </xmlCellPr>
  </singleXmlCell>
  <singleXmlCell id="1056" r="Y19" connectionId="0">
    <xmlCellPr id="1" uniqueName="P1081970">
      <xmlPr mapId="1" xpath="/TFI-IZD-POD/IPK-GFI-IZD-POD_1000380/P1081970" xmlDataType="decimal"/>
    </xmlCellPr>
  </singleXmlCell>
  <singleXmlCell id="1057" r="H20" connectionId="0">
    <xmlCellPr id="1" uniqueName="P1079904">
      <xmlPr mapId="1" xpath="/TFI-IZD-POD/IPK-GFI-IZD-POD_1000380/P1079904" xmlDataType="decimal"/>
    </xmlCellPr>
  </singleXmlCell>
  <singleXmlCell id="1058" r="I20" connectionId="0">
    <xmlCellPr id="1" uniqueName="P1079905">
      <xmlPr mapId="1" xpath="/TFI-IZD-POD/IPK-GFI-IZD-POD_1000380/P1079905" xmlDataType="decimal"/>
    </xmlCellPr>
  </singleXmlCell>
  <singleXmlCell id="1059" r="J20" connectionId="0">
    <xmlCellPr id="1" uniqueName="P1079906">
      <xmlPr mapId="1" xpath="/TFI-IZD-POD/IPK-GFI-IZD-POD_1000380/P1079906" xmlDataType="decimal"/>
    </xmlCellPr>
  </singleXmlCell>
  <singleXmlCell id="1060" r="K20" connectionId="0">
    <xmlCellPr id="1" uniqueName="P1079907">
      <xmlPr mapId="1" xpath="/TFI-IZD-POD/IPK-GFI-IZD-POD_1000380/P1079907" xmlDataType="decimal"/>
    </xmlCellPr>
  </singleXmlCell>
  <singleXmlCell id="1061" r="L20" connectionId="0">
    <xmlCellPr id="1" uniqueName="P1079908">
      <xmlPr mapId="1" xpath="/TFI-IZD-POD/IPK-GFI-IZD-POD_1000380/P1079908" xmlDataType="decimal"/>
    </xmlCellPr>
  </singleXmlCell>
  <singleXmlCell id="1062" r="M20" connectionId="0">
    <xmlCellPr id="1" uniqueName="P1079909">
      <xmlPr mapId="1" xpath="/TFI-IZD-POD/IPK-GFI-IZD-POD_1000380/P1079909" xmlDataType="decimal"/>
    </xmlCellPr>
  </singleXmlCell>
  <singleXmlCell id="1063" r="N20" connectionId="0">
    <xmlCellPr id="1" uniqueName="P1079910">
      <xmlPr mapId="1" xpath="/TFI-IZD-POD/IPK-GFI-IZD-POD_1000380/P1079910" xmlDataType="decimal"/>
    </xmlCellPr>
  </singleXmlCell>
  <singleXmlCell id="1064" r="O20" connectionId="0">
    <xmlCellPr id="1" uniqueName="P1079912">
      <xmlPr mapId="1" xpath="/TFI-IZD-POD/IPK-GFI-IZD-POD_1000380/P1079912" xmlDataType="decimal"/>
    </xmlCellPr>
  </singleXmlCell>
  <singleXmlCell id="1065" r="P20" connectionId="0">
    <xmlCellPr id="1" uniqueName="P1081972">
      <xmlPr mapId="1" xpath="/TFI-IZD-POD/IPK-GFI-IZD-POD_1000380/P1081972" xmlDataType="decimal"/>
    </xmlCellPr>
  </singleXmlCell>
  <singleXmlCell id="1066" r="Q20" connectionId="0">
    <xmlCellPr id="1" uniqueName="P1081973">
      <xmlPr mapId="1" xpath="/TFI-IZD-POD/IPK-GFI-IZD-POD_1000380/P1081973" xmlDataType="decimal"/>
    </xmlCellPr>
  </singleXmlCell>
  <singleXmlCell id="1067" r="R20" connectionId="0">
    <xmlCellPr id="1" uniqueName="P1081975">
      <xmlPr mapId="1" xpath="/TFI-IZD-POD/IPK-GFI-IZD-POD_1000380/P1081975" xmlDataType="decimal"/>
    </xmlCellPr>
  </singleXmlCell>
  <singleXmlCell id="1068" r="U20" connectionId="0">
    <xmlCellPr id="1" uniqueName="P1081977">
      <xmlPr mapId="1" xpath="/TFI-IZD-POD/IPK-GFI-IZD-POD_1000380/P1081977" xmlDataType="decimal"/>
    </xmlCellPr>
  </singleXmlCell>
  <singleXmlCell id="1069" r="V20" connectionId="0">
    <xmlCellPr id="1" uniqueName="P1081978">
      <xmlPr mapId="1" xpath="/TFI-IZD-POD/IPK-GFI-IZD-POD_1000380/P1081978" xmlDataType="decimal"/>
    </xmlCellPr>
  </singleXmlCell>
  <singleXmlCell id="1070" r="W20" connectionId="0">
    <xmlCellPr id="1" uniqueName="P1081980">
      <xmlPr mapId="1" xpath="/TFI-IZD-POD/IPK-GFI-IZD-POD_1000380/P1081980" xmlDataType="decimal"/>
    </xmlCellPr>
  </singleXmlCell>
  <singleXmlCell id="1071" r="X20" connectionId="0">
    <xmlCellPr id="1" uniqueName="P1081982">
      <xmlPr mapId="1" xpath="/TFI-IZD-POD/IPK-GFI-IZD-POD_1000380/P1081982" xmlDataType="decimal"/>
    </xmlCellPr>
  </singleXmlCell>
  <singleXmlCell id="1072" r="Y20" connectionId="0">
    <xmlCellPr id="1" uniqueName="P1081984">
      <xmlPr mapId="1" xpath="/TFI-IZD-POD/IPK-GFI-IZD-POD_1000380/P1081984" xmlDataType="decimal"/>
    </xmlCellPr>
  </singleXmlCell>
  <singleXmlCell id="1073" r="H21" connectionId="0">
    <xmlCellPr id="1" uniqueName="P1079911">
      <xmlPr mapId="1" xpath="/TFI-IZD-POD/IPK-GFI-IZD-POD_1000380/P1079911" xmlDataType="decimal"/>
    </xmlCellPr>
  </singleXmlCell>
  <singleXmlCell id="1074" r="I21" connectionId="0">
    <xmlCellPr id="1" uniqueName="P1079913">
      <xmlPr mapId="1" xpath="/TFI-IZD-POD/IPK-GFI-IZD-POD_1000380/P1079913" xmlDataType="decimal"/>
    </xmlCellPr>
  </singleXmlCell>
  <singleXmlCell id="1075" r="J21" connectionId="0">
    <xmlCellPr id="1" uniqueName="P1079914">
      <xmlPr mapId="1" xpath="/TFI-IZD-POD/IPK-GFI-IZD-POD_1000380/P1079914" xmlDataType="decimal"/>
    </xmlCellPr>
  </singleXmlCell>
  <singleXmlCell id="1076" r="K21" connectionId="0">
    <xmlCellPr id="1" uniqueName="P1079915">
      <xmlPr mapId="1" xpath="/TFI-IZD-POD/IPK-GFI-IZD-POD_1000380/P1079915" xmlDataType="decimal"/>
    </xmlCellPr>
  </singleXmlCell>
  <singleXmlCell id="1077" r="L21" connectionId="0">
    <xmlCellPr id="1" uniqueName="P1079916">
      <xmlPr mapId="1" xpath="/TFI-IZD-POD/IPK-GFI-IZD-POD_1000380/P1079916" xmlDataType="decimal"/>
    </xmlCellPr>
  </singleXmlCell>
  <singleXmlCell id="1078" r="M21" connectionId="0">
    <xmlCellPr id="1" uniqueName="P1079917">
      <xmlPr mapId="1" xpath="/TFI-IZD-POD/IPK-GFI-IZD-POD_1000380/P1079917" xmlDataType="decimal"/>
    </xmlCellPr>
  </singleXmlCell>
  <singleXmlCell id="1079" r="N21" connectionId="0">
    <xmlCellPr id="1" uniqueName="P1079918">
      <xmlPr mapId="1" xpath="/TFI-IZD-POD/IPK-GFI-IZD-POD_1000380/P1079918" xmlDataType="decimal"/>
    </xmlCellPr>
  </singleXmlCell>
  <singleXmlCell id="1080" r="O21" connectionId="0">
    <xmlCellPr id="1" uniqueName="P1079919">
      <xmlPr mapId="1" xpath="/TFI-IZD-POD/IPK-GFI-IZD-POD_1000380/P1079919" xmlDataType="decimal"/>
    </xmlCellPr>
  </singleXmlCell>
  <singleXmlCell id="1081" r="P21" connectionId="0">
    <xmlCellPr id="1" uniqueName="P1081986">
      <xmlPr mapId="1" xpath="/TFI-IZD-POD/IPK-GFI-IZD-POD_1000380/P1081986" xmlDataType="decimal"/>
    </xmlCellPr>
  </singleXmlCell>
  <singleXmlCell id="1082" r="Q21" connectionId="0">
    <xmlCellPr id="1" uniqueName="P1081988">
      <xmlPr mapId="1" xpath="/TFI-IZD-POD/IPK-GFI-IZD-POD_1000380/P1081988" xmlDataType="decimal"/>
    </xmlCellPr>
  </singleXmlCell>
  <singleXmlCell id="1083" r="R21" connectionId="0">
    <xmlCellPr id="1" uniqueName="P1081990">
      <xmlPr mapId="1" xpath="/TFI-IZD-POD/IPK-GFI-IZD-POD_1000380/P1081990" xmlDataType="decimal"/>
    </xmlCellPr>
  </singleXmlCell>
  <singleXmlCell id="1084" r="U21" connectionId="0">
    <xmlCellPr id="1" uniqueName="P1081993">
      <xmlPr mapId="1" xpath="/TFI-IZD-POD/IPK-GFI-IZD-POD_1000380/P1081993" xmlDataType="decimal"/>
    </xmlCellPr>
  </singleXmlCell>
  <singleXmlCell id="1085" r="V21" connectionId="0">
    <xmlCellPr id="1" uniqueName="P1081995">
      <xmlPr mapId="1" xpath="/TFI-IZD-POD/IPK-GFI-IZD-POD_1000380/P1081995" xmlDataType="decimal"/>
    </xmlCellPr>
  </singleXmlCell>
  <singleXmlCell id="1086" r="W21" connectionId="0">
    <xmlCellPr id="1" uniqueName="P1081997">
      <xmlPr mapId="1" xpath="/TFI-IZD-POD/IPK-GFI-IZD-POD_1000380/P1081997" xmlDataType="decimal"/>
    </xmlCellPr>
  </singleXmlCell>
  <singleXmlCell id="1087" r="X21" connectionId="0">
    <xmlCellPr id="1" uniqueName="P1081999">
      <xmlPr mapId="1" xpath="/TFI-IZD-POD/IPK-GFI-IZD-POD_1000380/P1081999" xmlDataType="decimal"/>
    </xmlCellPr>
  </singleXmlCell>
  <singleXmlCell id="1088" r="Y21" connectionId="0">
    <xmlCellPr id="1" uniqueName="P1082001">
      <xmlPr mapId="1" xpath="/TFI-IZD-POD/IPK-GFI-IZD-POD_1000380/P1082001" xmlDataType="decimal"/>
    </xmlCellPr>
  </singleXmlCell>
  <singleXmlCell id="1089" r="H22" connectionId="0">
    <xmlCellPr id="1" uniqueName="P1079920">
      <xmlPr mapId="1" xpath="/TFI-IZD-POD/IPK-GFI-IZD-POD_1000380/P1079920" xmlDataType="decimal"/>
    </xmlCellPr>
  </singleXmlCell>
  <singleXmlCell id="1090" r="I22" connectionId="0">
    <xmlCellPr id="1" uniqueName="P1079921">
      <xmlPr mapId="1" xpath="/TFI-IZD-POD/IPK-GFI-IZD-POD_1000380/P1079921" xmlDataType="decimal"/>
    </xmlCellPr>
  </singleXmlCell>
  <singleXmlCell id="1091" r="J22" connectionId="0">
    <xmlCellPr id="1" uniqueName="P1079922">
      <xmlPr mapId="1" xpath="/TFI-IZD-POD/IPK-GFI-IZD-POD_1000380/P1079922" xmlDataType="decimal"/>
    </xmlCellPr>
  </singleXmlCell>
  <singleXmlCell id="1092" r="K22" connectionId="0">
    <xmlCellPr id="1" uniqueName="P1079923">
      <xmlPr mapId="1" xpath="/TFI-IZD-POD/IPK-GFI-IZD-POD_1000380/P1079923" xmlDataType="decimal"/>
    </xmlCellPr>
  </singleXmlCell>
  <singleXmlCell id="1093" r="L22" connectionId="0">
    <xmlCellPr id="1" uniqueName="P1079924">
      <xmlPr mapId="1" xpath="/TFI-IZD-POD/IPK-GFI-IZD-POD_1000380/P1079924" xmlDataType="decimal"/>
    </xmlCellPr>
  </singleXmlCell>
  <singleXmlCell id="1094" r="M22" connectionId="0">
    <xmlCellPr id="1" uniqueName="P1079925">
      <xmlPr mapId="1" xpath="/TFI-IZD-POD/IPK-GFI-IZD-POD_1000380/P1079925" xmlDataType="decimal"/>
    </xmlCellPr>
  </singleXmlCell>
  <singleXmlCell id="1095" r="N22" connectionId="0">
    <xmlCellPr id="1" uniqueName="P1079926">
      <xmlPr mapId="1" xpath="/TFI-IZD-POD/IPK-GFI-IZD-POD_1000380/P1079926" xmlDataType="decimal"/>
    </xmlCellPr>
  </singleXmlCell>
  <singleXmlCell id="1096" r="O22" connectionId="0">
    <xmlCellPr id="1" uniqueName="P1079927">
      <xmlPr mapId="1" xpath="/TFI-IZD-POD/IPK-GFI-IZD-POD_1000380/P1079927" xmlDataType="decimal"/>
    </xmlCellPr>
  </singleXmlCell>
  <singleXmlCell id="1097" r="P22" connectionId="0">
    <xmlCellPr id="1" uniqueName="P1082003">
      <xmlPr mapId="1" xpath="/TFI-IZD-POD/IPK-GFI-IZD-POD_1000380/P1082003" xmlDataType="decimal"/>
    </xmlCellPr>
  </singleXmlCell>
  <singleXmlCell id="1098" r="Q22" connectionId="0">
    <xmlCellPr id="1" uniqueName="P1082004">
      <xmlPr mapId="1" xpath="/TFI-IZD-POD/IPK-GFI-IZD-POD_1000380/P1082004" xmlDataType="decimal"/>
    </xmlCellPr>
  </singleXmlCell>
  <singleXmlCell id="1099" r="R22" connectionId="0">
    <xmlCellPr id="1" uniqueName="P1082005">
      <xmlPr mapId="1" xpath="/TFI-IZD-POD/IPK-GFI-IZD-POD_1000380/P1082005" xmlDataType="decimal"/>
    </xmlCellPr>
  </singleXmlCell>
  <singleXmlCell id="1100" r="U22" connectionId="0">
    <xmlCellPr id="1" uniqueName="P1082007">
      <xmlPr mapId="1" xpath="/TFI-IZD-POD/IPK-GFI-IZD-POD_1000380/P1082007" xmlDataType="decimal"/>
    </xmlCellPr>
  </singleXmlCell>
  <singleXmlCell id="1101" r="V22" connectionId="0">
    <xmlCellPr id="1" uniqueName="P1082008">
      <xmlPr mapId="1" xpath="/TFI-IZD-POD/IPK-GFI-IZD-POD_1000380/P1082008" xmlDataType="decimal"/>
    </xmlCellPr>
  </singleXmlCell>
  <singleXmlCell id="1102" r="W22" connectionId="0">
    <xmlCellPr id="1" uniqueName="P1082010">
      <xmlPr mapId="1" xpath="/TFI-IZD-POD/IPK-GFI-IZD-POD_1000380/P1082010" xmlDataType="decimal"/>
    </xmlCellPr>
  </singleXmlCell>
  <singleXmlCell id="1103" r="X22" connectionId="0">
    <xmlCellPr id="1" uniqueName="P1082011">
      <xmlPr mapId="1" xpath="/TFI-IZD-POD/IPK-GFI-IZD-POD_1000380/P1082011" xmlDataType="decimal"/>
    </xmlCellPr>
  </singleXmlCell>
  <singleXmlCell id="1104" r="Y22" connectionId="0">
    <xmlCellPr id="1" uniqueName="P1082013">
      <xmlPr mapId="1" xpath="/TFI-IZD-POD/IPK-GFI-IZD-POD_1000380/P1082013" xmlDataType="decimal"/>
    </xmlCellPr>
  </singleXmlCell>
  <singleXmlCell id="1105" r="H23" connectionId="0">
    <xmlCellPr id="1" uniqueName="P1079928">
      <xmlPr mapId="1" xpath="/TFI-IZD-POD/IPK-GFI-IZD-POD_1000380/P1079928" xmlDataType="decimal"/>
    </xmlCellPr>
  </singleXmlCell>
  <singleXmlCell id="1106" r="I23" connectionId="0">
    <xmlCellPr id="1" uniqueName="P1079929">
      <xmlPr mapId="1" xpath="/TFI-IZD-POD/IPK-GFI-IZD-POD_1000380/P1079929" xmlDataType="decimal"/>
    </xmlCellPr>
  </singleXmlCell>
  <singleXmlCell id="1107" r="J23" connectionId="0">
    <xmlCellPr id="1" uniqueName="P1079930">
      <xmlPr mapId="1" xpath="/TFI-IZD-POD/IPK-GFI-IZD-POD_1000380/P1079930" xmlDataType="decimal"/>
    </xmlCellPr>
  </singleXmlCell>
  <singleXmlCell id="1108" r="K23" connectionId="0">
    <xmlCellPr id="1" uniqueName="P1079931">
      <xmlPr mapId="1" xpath="/TFI-IZD-POD/IPK-GFI-IZD-POD_1000380/P1079931" xmlDataType="decimal"/>
    </xmlCellPr>
  </singleXmlCell>
  <singleXmlCell id="1109" r="L23" connectionId="0">
    <xmlCellPr id="1" uniqueName="P1079932">
      <xmlPr mapId="1" xpath="/TFI-IZD-POD/IPK-GFI-IZD-POD_1000380/P1079932" xmlDataType="decimal"/>
    </xmlCellPr>
  </singleXmlCell>
  <singleXmlCell id="1110" r="M23" connectionId="0">
    <xmlCellPr id="1" uniqueName="P1079933">
      <xmlPr mapId="1" xpath="/TFI-IZD-POD/IPK-GFI-IZD-POD_1000380/P1079933" xmlDataType="decimal"/>
    </xmlCellPr>
  </singleXmlCell>
  <singleXmlCell id="1111" r="N23" connectionId="0">
    <xmlCellPr id="1" uniqueName="P1079934">
      <xmlPr mapId="1" xpath="/TFI-IZD-POD/IPK-GFI-IZD-POD_1000380/P1079934" xmlDataType="decimal"/>
    </xmlCellPr>
  </singleXmlCell>
  <singleXmlCell id="1112" r="O23" connectionId="0">
    <xmlCellPr id="1" uniqueName="P1079935">
      <xmlPr mapId="1" xpath="/TFI-IZD-POD/IPK-GFI-IZD-POD_1000380/P1079935" xmlDataType="decimal"/>
    </xmlCellPr>
  </singleXmlCell>
  <singleXmlCell id="1113" r="P23" connectionId="0">
    <xmlCellPr id="1" uniqueName="P1082014">
      <xmlPr mapId="1" xpath="/TFI-IZD-POD/IPK-GFI-IZD-POD_1000380/P1082014" xmlDataType="decimal"/>
    </xmlCellPr>
  </singleXmlCell>
  <singleXmlCell id="1114" r="Q23" connectionId="0">
    <xmlCellPr id="1" uniqueName="P1082016">
      <xmlPr mapId="1" xpath="/TFI-IZD-POD/IPK-GFI-IZD-POD_1000380/P1082016" xmlDataType="decimal"/>
    </xmlCellPr>
  </singleXmlCell>
  <singleXmlCell id="1115" r="R23" connectionId="0">
    <xmlCellPr id="1" uniqueName="P1082018">
      <xmlPr mapId="1" xpath="/TFI-IZD-POD/IPK-GFI-IZD-POD_1000380/P1082018" xmlDataType="decimal"/>
    </xmlCellPr>
  </singleXmlCell>
  <singleXmlCell id="1116" r="U23" connectionId="0">
    <xmlCellPr id="1" uniqueName="P1082019">
      <xmlPr mapId="1" xpath="/TFI-IZD-POD/IPK-GFI-IZD-POD_1000380/P1082019" xmlDataType="decimal"/>
    </xmlCellPr>
  </singleXmlCell>
  <singleXmlCell id="1117" r="V23" connectionId="0">
    <xmlCellPr id="1" uniqueName="P1082029">
      <xmlPr mapId="1" xpath="/TFI-IZD-POD/IPK-GFI-IZD-POD_1000380/P1082029" xmlDataType="decimal"/>
    </xmlCellPr>
  </singleXmlCell>
  <singleXmlCell id="1118" r="W23" connectionId="0">
    <xmlCellPr id="1" uniqueName="P1082032">
      <xmlPr mapId="1" xpath="/TFI-IZD-POD/IPK-GFI-IZD-POD_1000380/P1082032" xmlDataType="decimal"/>
    </xmlCellPr>
  </singleXmlCell>
  <singleXmlCell id="1119" r="X23" connectionId="0">
    <xmlCellPr id="1" uniqueName="P1082034">
      <xmlPr mapId="1" xpath="/TFI-IZD-POD/IPK-GFI-IZD-POD_1000380/P1082034" xmlDataType="decimal"/>
    </xmlCellPr>
  </singleXmlCell>
  <singleXmlCell id="1120" r="Y23" connectionId="0">
    <xmlCellPr id="1" uniqueName="P1082035">
      <xmlPr mapId="1" xpath="/TFI-IZD-POD/IPK-GFI-IZD-POD_1000380/P1082035" xmlDataType="decimal"/>
    </xmlCellPr>
  </singleXmlCell>
  <singleXmlCell id="1121" r="H24" connectionId="0">
    <xmlCellPr id="1" uniqueName="P1079936">
      <xmlPr mapId="1" xpath="/TFI-IZD-POD/IPK-GFI-IZD-POD_1000380/P1079936" xmlDataType="decimal"/>
    </xmlCellPr>
  </singleXmlCell>
  <singleXmlCell id="1122" r="I24" connectionId="0">
    <xmlCellPr id="1" uniqueName="P1079937">
      <xmlPr mapId="1" xpath="/TFI-IZD-POD/IPK-GFI-IZD-POD_1000380/P1079937" xmlDataType="decimal"/>
    </xmlCellPr>
  </singleXmlCell>
  <singleXmlCell id="1123" r="J24" connectionId="0">
    <xmlCellPr id="1" uniqueName="P1079938">
      <xmlPr mapId="1" xpath="/TFI-IZD-POD/IPK-GFI-IZD-POD_1000380/P1079938" xmlDataType="decimal"/>
    </xmlCellPr>
  </singleXmlCell>
  <singleXmlCell id="1124" r="K24" connectionId="0">
    <xmlCellPr id="1" uniqueName="P1079939">
      <xmlPr mapId="1" xpath="/TFI-IZD-POD/IPK-GFI-IZD-POD_1000380/P1079939" xmlDataType="decimal"/>
    </xmlCellPr>
  </singleXmlCell>
  <singleXmlCell id="1125" r="L24" connectionId="0">
    <xmlCellPr id="1" uniqueName="P1079940">
      <xmlPr mapId="1" xpath="/TFI-IZD-POD/IPK-GFI-IZD-POD_1000380/P1079940" xmlDataType="decimal"/>
    </xmlCellPr>
  </singleXmlCell>
  <singleXmlCell id="1126" r="M24" connectionId="0">
    <xmlCellPr id="1" uniqueName="P1079941">
      <xmlPr mapId="1" xpath="/TFI-IZD-POD/IPK-GFI-IZD-POD_1000380/P1079941" xmlDataType="decimal"/>
    </xmlCellPr>
  </singleXmlCell>
  <singleXmlCell id="1127" r="N24" connectionId="0">
    <xmlCellPr id="1" uniqueName="P1079942">
      <xmlPr mapId="1" xpath="/TFI-IZD-POD/IPK-GFI-IZD-POD_1000380/P1079942" xmlDataType="decimal"/>
    </xmlCellPr>
  </singleXmlCell>
  <singleXmlCell id="1128" r="O24" connectionId="0">
    <xmlCellPr id="1" uniqueName="P1079943">
      <xmlPr mapId="1" xpath="/TFI-IZD-POD/IPK-GFI-IZD-POD_1000380/P1079943" xmlDataType="decimal"/>
    </xmlCellPr>
  </singleXmlCell>
  <singleXmlCell id="1129" r="P24" connectionId="0">
    <xmlCellPr id="1" uniqueName="P1082038">
      <xmlPr mapId="1" xpath="/TFI-IZD-POD/IPK-GFI-IZD-POD_1000380/P1082038" xmlDataType="decimal"/>
    </xmlCellPr>
  </singleXmlCell>
  <singleXmlCell id="1130" r="Q24" connectionId="0">
    <xmlCellPr id="1" uniqueName="P1082045">
      <xmlPr mapId="1" xpath="/TFI-IZD-POD/IPK-GFI-IZD-POD_1000380/P1082045" xmlDataType="decimal"/>
    </xmlCellPr>
  </singleXmlCell>
  <singleXmlCell id="1131" r="R24" connectionId="0">
    <xmlCellPr id="1" uniqueName="P1082047">
      <xmlPr mapId="1" xpath="/TFI-IZD-POD/IPK-GFI-IZD-POD_1000380/P1082047" xmlDataType="decimal"/>
    </xmlCellPr>
  </singleXmlCell>
  <singleXmlCell id="1132" r="U24" connectionId="0">
    <xmlCellPr id="1" uniqueName="P1082048">
      <xmlPr mapId="1" xpath="/TFI-IZD-POD/IPK-GFI-IZD-POD_1000380/P1082048" xmlDataType="decimal"/>
    </xmlCellPr>
  </singleXmlCell>
  <singleXmlCell id="1133" r="V24" connectionId="0">
    <xmlCellPr id="1" uniqueName="P1082075">
      <xmlPr mapId="1" xpath="/TFI-IZD-POD/IPK-GFI-IZD-POD_1000380/P1082075" xmlDataType="decimal"/>
    </xmlCellPr>
  </singleXmlCell>
  <singleXmlCell id="1134" r="W24" connectionId="0">
    <xmlCellPr id="1" uniqueName="P1082077">
      <xmlPr mapId="1" xpath="/TFI-IZD-POD/IPK-GFI-IZD-POD_1000380/P1082077" xmlDataType="decimal"/>
    </xmlCellPr>
  </singleXmlCell>
  <singleXmlCell id="1135" r="X24" connectionId="0">
    <xmlCellPr id="1" uniqueName="P1082092">
      <xmlPr mapId="1" xpath="/TFI-IZD-POD/IPK-GFI-IZD-POD_1000380/P1082092" xmlDataType="decimal"/>
    </xmlCellPr>
  </singleXmlCell>
  <singleXmlCell id="1136" r="Y24" connectionId="0">
    <xmlCellPr id="1" uniqueName="P1082094">
      <xmlPr mapId="1" xpath="/TFI-IZD-POD/IPK-GFI-IZD-POD_1000380/P1082094" xmlDataType="decimal"/>
    </xmlCellPr>
  </singleXmlCell>
  <singleXmlCell id="1137" r="H26" connectionId="0">
    <xmlCellPr id="1" uniqueName="P1079944">
      <xmlPr mapId="1" xpath="/TFI-IZD-POD/IPK-GFI-IZD-POD_1000380/P1079944" xmlDataType="decimal"/>
    </xmlCellPr>
  </singleXmlCell>
  <singleXmlCell id="1138" r="I26" connectionId="0">
    <xmlCellPr id="1" uniqueName="P1079945">
      <xmlPr mapId="1" xpath="/TFI-IZD-POD/IPK-GFI-IZD-POD_1000380/P1079945" xmlDataType="decimal"/>
    </xmlCellPr>
  </singleXmlCell>
  <singleXmlCell id="1139" r="J26" connectionId="0">
    <xmlCellPr id="1" uniqueName="P1079946">
      <xmlPr mapId="1" xpath="/TFI-IZD-POD/IPK-GFI-IZD-POD_1000380/P1079946" xmlDataType="decimal"/>
    </xmlCellPr>
  </singleXmlCell>
  <singleXmlCell id="1140" r="K26" connectionId="0">
    <xmlCellPr id="1" uniqueName="P1079947">
      <xmlPr mapId="1" xpath="/TFI-IZD-POD/IPK-GFI-IZD-POD_1000380/P1079947" xmlDataType="decimal"/>
    </xmlCellPr>
  </singleXmlCell>
  <singleXmlCell id="1141" r="L26" connectionId="0">
    <xmlCellPr id="1" uniqueName="P1079948">
      <xmlPr mapId="1" xpath="/TFI-IZD-POD/IPK-GFI-IZD-POD_1000380/P1079948" xmlDataType="decimal"/>
    </xmlCellPr>
  </singleXmlCell>
  <singleXmlCell id="1142" r="M26" connectionId="0">
    <xmlCellPr id="1" uniqueName="P1079949">
      <xmlPr mapId="1" xpath="/TFI-IZD-POD/IPK-GFI-IZD-POD_1000380/P1079949" xmlDataType="decimal"/>
    </xmlCellPr>
  </singleXmlCell>
  <singleXmlCell id="1143" r="N26" connectionId="0">
    <xmlCellPr id="1" uniqueName="P1079950">
      <xmlPr mapId="1" xpath="/TFI-IZD-POD/IPK-GFI-IZD-POD_1000380/P1079950" xmlDataType="decimal"/>
    </xmlCellPr>
  </singleXmlCell>
  <singleXmlCell id="1144" r="O26" connectionId="0">
    <xmlCellPr id="1" uniqueName="P1079951">
      <xmlPr mapId="1" xpath="/TFI-IZD-POD/IPK-GFI-IZD-POD_1000380/P1079951" xmlDataType="decimal"/>
    </xmlCellPr>
  </singleXmlCell>
  <singleXmlCell id="1145" r="P26" connectionId="0">
    <xmlCellPr id="1" uniqueName="P1082096">
      <xmlPr mapId="1" xpath="/TFI-IZD-POD/IPK-GFI-IZD-POD_1000380/P1082096" xmlDataType="decimal"/>
    </xmlCellPr>
  </singleXmlCell>
  <singleXmlCell id="1146" r="Q26" connectionId="0">
    <xmlCellPr id="1" uniqueName="P1082098">
      <xmlPr mapId="1" xpath="/TFI-IZD-POD/IPK-GFI-IZD-POD_1000380/P1082098" xmlDataType="decimal"/>
    </xmlCellPr>
  </singleXmlCell>
  <singleXmlCell id="1147" r="R26" connectionId="0">
    <xmlCellPr id="1" uniqueName="P1082100">
      <xmlPr mapId="1" xpath="/TFI-IZD-POD/IPK-GFI-IZD-POD_1000380/P1082100" xmlDataType="decimal"/>
    </xmlCellPr>
  </singleXmlCell>
  <singleXmlCell id="1148" r="U26" connectionId="0">
    <xmlCellPr id="1" uniqueName="P1082102">
      <xmlPr mapId="1" xpath="/TFI-IZD-POD/IPK-GFI-IZD-POD_1000380/P1082102" xmlDataType="decimal"/>
    </xmlCellPr>
  </singleXmlCell>
  <singleXmlCell id="1149" r="V26" connectionId="0">
    <xmlCellPr id="1" uniqueName="P1082104">
      <xmlPr mapId="1" xpath="/TFI-IZD-POD/IPK-GFI-IZD-POD_1000380/P1082104" xmlDataType="decimal"/>
    </xmlCellPr>
  </singleXmlCell>
  <singleXmlCell id="1150" r="W26" connectionId="0">
    <xmlCellPr id="1" uniqueName="P1082105">
      <xmlPr mapId="1" xpath="/TFI-IZD-POD/IPK-GFI-IZD-POD_1000380/P1082105" xmlDataType="decimal"/>
    </xmlCellPr>
  </singleXmlCell>
  <singleXmlCell id="1151" r="X26" connectionId="0">
    <xmlCellPr id="1" uniqueName="P1082106">
      <xmlPr mapId="1" xpath="/TFI-IZD-POD/IPK-GFI-IZD-POD_1000380/P1082106" xmlDataType="decimal"/>
    </xmlCellPr>
  </singleXmlCell>
  <singleXmlCell id="1152" r="Y26" connectionId="0">
    <xmlCellPr id="1" uniqueName="P1082108">
      <xmlPr mapId="1" xpath="/TFI-IZD-POD/IPK-GFI-IZD-POD_1000380/P1082108" xmlDataType="decimal"/>
    </xmlCellPr>
  </singleXmlCell>
  <singleXmlCell id="1153" r="H27" connectionId="0">
    <xmlCellPr id="1" uniqueName="P1079952">
      <xmlPr mapId="1" xpath="/TFI-IZD-POD/IPK-GFI-IZD-POD_1000380/P1079952" xmlDataType="decimal"/>
    </xmlCellPr>
  </singleXmlCell>
  <singleXmlCell id="1154" r="I27" connectionId="0">
    <xmlCellPr id="1" uniqueName="P1079953">
      <xmlPr mapId="1" xpath="/TFI-IZD-POD/IPK-GFI-IZD-POD_1000380/P1079953" xmlDataType="decimal"/>
    </xmlCellPr>
  </singleXmlCell>
  <singleXmlCell id="1155" r="J27" connectionId="0">
    <xmlCellPr id="1" uniqueName="P1079954">
      <xmlPr mapId="1" xpath="/TFI-IZD-POD/IPK-GFI-IZD-POD_1000380/P1079954" xmlDataType="decimal"/>
    </xmlCellPr>
  </singleXmlCell>
  <singleXmlCell id="1156" r="K27" connectionId="0">
    <xmlCellPr id="1" uniqueName="P1079955">
      <xmlPr mapId="1" xpath="/TFI-IZD-POD/IPK-GFI-IZD-POD_1000380/P1079955" xmlDataType="decimal"/>
    </xmlCellPr>
  </singleXmlCell>
  <singleXmlCell id="1157" r="L27" connectionId="0">
    <xmlCellPr id="1" uniqueName="P1079956">
      <xmlPr mapId="1" xpath="/TFI-IZD-POD/IPK-GFI-IZD-POD_1000380/P1079956" xmlDataType="decimal"/>
    </xmlCellPr>
  </singleXmlCell>
  <singleXmlCell id="1158" r="M27" connectionId="0">
    <xmlCellPr id="1" uniqueName="P1079957">
      <xmlPr mapId="1" xpath="/TFI-IZD-POD/IPK-GFI-IZD-POD_1000380/P1079957" xmlDataType="decimal"/>
    </xmlCellPr>
  </singleXmlCell>
  <singleXmlCell id="1159" r="N27" connectionId="0">
    <xmlCellPr id="1" uniqueName="P1079958">
      <xmlPr mapId="1" xpath="/TFI-IZD-POD/IPK-GFI-IZD-POD_1000380/P1079958" xmlDataType="decimal"/>
    </xmlCellPr>
  </singleXmlCell>
  <singleXmlCell id="1160" r="O27" connectionId="0">
    <xmlCellPr id="1" uniqueName="P1079959">
      <xmlPr mapId="1" xpath="/TFI-IZD-POD/IPK-GFI-IZD-POD_1000380/P1079959" xmlDataType="decimal"/>
    </xmlCellPr>
  </singleXmlCell>
  <singleXmlCell id="1161" r="P27" connectionId="0">
    <xmlCellPr id="1" uniqueName="P1082110">
      <xmlPr mapId="1" xpath="/TFI-IZD-POD/IPK-GFI-IZD-POD_1000380/P1082110" xmlDataType="decimal"/>
    </xmlCellPr>
  </singleXmlCell>
  <singleXmlCell id="1162" r="Q27" connectionId="0">
    <xmlCellPr id="1" uniqueName="P1082112">
      <xmlPr mapId="1" xpath="/TFI-IZD-POD/IPK-GFI-IZD-POD_1000380/P1082112" xmlDataType="decimal"/>
    </xmlCellPr>
  </singleXmlCell>
  <singleXmlCell id="1163" r="R27" connectionId="0">
    <xmlCellPr id="1" uniqueName="P1082115">
      <xmlPr mapId="1" xpath="/TFI-IZD-POD/IPK-GFI-IZD-POD_1000380/P1082115" xmlDataType="decimal"/>
    </xmlCellPr>
  </singleXmlCell>
  <singleXmlCell id="1164" r="U27" connectionId="0">
    <xmlCellPr id="1" uniqueName="P1082118">
      <xmlPr mapId="1" xpath="/TFI-IZD-POD/IPK-GFI-IZD-POD_1000380/P1082118" xmlDataType="decimal"/>
    </xmlCellPr>
  </singleXmlCell>
  <singleXmlCell id="1165" r="V27" connectionId="0">
    <xmlCellPr id="1" uniqueName="P1082121">
      <xmlPr mapId="1" xpath="/TFI-IZD-POD/IPK-GFI-IZD-POD_1000380/P1082121" xmlDataType="decimal"/>
    </xmlCellPr>
  </singleXmlCell>
  <singleXmlCell id="1166" r="W27" connectionId="0">
    <xmlCellPr id="1" uniqueName="P1082125">
      <xmlPr mapId="1" xpath="/TFI-IZD-POD/IPK-GFI-IZD-POD_1000380/P1082125" xmlDataType="decimal"/>
    </xmlCellPr>
  </singleXmlCell>
  <singleXmlCell id="1167" r="X27" connectionId="0">
    <xmlCellPr id="1" uniqueName="P1082133">
      <xmlPr mapId="1" xpath="/TFI-IZD-POD/IPK-GFI-IZD-POD_1000380/P1082133" xmlDataType="decimal"/>
    </xmlCellPr>
  </singleXmlCell>
  <singleXmlCell id="1168" r="Y27" connectionId="0">
    <xmlCellPr id="1" uniqueName="P1082135">
      <xmlPr mapId="1" xpath="/TFI-IZD-POD/IPK-GFI-IZD-POD_1000380/P1082135" xmlDataType="decimal"/>
    </xmlCellPr>
  </singleXmlCell>
  <singleXmlCell id="1169" r="H28" connectionId="0">
    <xmlCellPr id="1" uniqueName="P1079960">
      <xmlPr mapId="1" xpath="/TFI-IZD-POD/IPK-GFI-IZD-POD_1000380/P1079960" xmlDataType="decimal"/>
    </xmlCellPr>
  </singleXmlCell>
  <singleXmlCell id="1170" r="I28" connectionId="0">
    <xmlCellPr id="1" uniqueName="P1079961">
      <xmlPr mapId="1" xpath="/TFI-IZD-POD/IPK-GFI-IZD-POD_1000380/P1079961" xmlDataType="decimal"/>
    </xmlCellPr>
  </singleXmlCell>
  <singleXmlCell id="1171" r="J28" connectionId="0">
    <xmlCellPr id="1" uniqueName="P1079962">
      <xmlPr mapId="1" xpath="/TFI-IZD-POD/IPK-GFI-IZD-POD_1000380/P1079962" xmlDataType="decimal"/>
    </xmlCellPr>
  </singleXmlCell>
  <singleXmlCell id="1172" r="K28" connectionId="0">
    <xmlCellPr id="1" uniqueName="P1079963">
      <xmlPr mapId="1" xpath="/TFI-IZD-POD/IPK-GFI-IZD-POD_1000380/P1079963" xmlDataType="decimal"/>
    </xmlCellPr>
  </singleXmlCell>
  <singleXmlCell id="1173" r="L28" connectionId="0">
    <xmlCellPr id="1" uniqueName="P1079964">
      <xmlPr mapId="1" xpath="/TFI-IZD-POD/IPK-GFI-IZD-POD_1000380/P1079964" xmlDataType="decimal"/>
    </xmlCellPr>
  </singleXmlCell>
  <singleXmlCell id="1174" r="M28" connectionId="0">
    <xmlCellPr id="1" uniqueName="P1079965">
      <xmlPr mapId="1" xpath="/TFI-IZD-POD/IPK-GFI-IZD-POD_1000380/P1079965" xmlDataType="decimal"/>
    </xmlCellPr>
  </singleXmlCell>
  <singleXmlCell id="1175" r="N28" connectionId="0">
    <xmlCellPr id="1" uniqueName="P1079966">
      <xmlPr mapId="1" xpath="/TFI-IZD-POD/IPK-GFI-IZD-POD_1000380/P1079966" xmlDataType="decimal"/>
    </xmlCellPr>
  </singleXmlCell>
  <singleXmlCell id="1176" r="O28" connectionId="0">
    <xmlCellPr id="1" uniqueName="P1079967">
      <xmlPr mapId="1" xpath="/TFI-IZD-POD/IPK-GFI-IZD-POD_1000380/P1079967" xmlDataType="decimal"/>
    </xmlCellPr>
  </singleXmlCell>
  <singleXmlCell id="1177" r="P28" connectionId="0">
    <xmlCellPr id="1" uniqueName="P1082136">
      <xmlPr mapId="1" xpath="/TFI-IZD-POD/IPK-GFI-IZD-POD_1000380/P1082136" xmlDataType="decimal"/>
    </xmlCellPr>
  </singleXmlCell>
  <singleXmlCell id="1178" r="Q28" connectionId="0">
    <xmlCellPr id="1" uniqueName="P1082139">
      <xmlPr mapId="1" xpath="/TFI-IZD-POD/IPK-GFI-IZD-POD_1000380/P1082139" xmlDataType="decimal"/>
    </xmlCellPr>
  </singleXmlCell>
  <singleXmlCell id="1179" r="R28" connectionId="0">
    <xmlCellPr id="1" uniqueName="P1082147">
      <xmlPr mapId="1" xpath="/TFI-IZD-POD/IPK-GFI-IZD-POD_1000380/P1082147" xmlDataType="decimal"/>
    </xmlCellPr>
  </singleXmlCell>
  <singleXmlCell id="1180" r="U28" connectionId="0">
    <xmlCellPr id="1" uniqueName="P1082148">
      <xmlPr mapId="1" xpath="/TFI-IZD-POD/IPK-GFI-IZD-POD_1000380/P1082148" xmlDataType="decimal"/>
    </xmlCellPr>
  </singleXmlCell>
  <singleXmlCell id="1181" r="V28" connectionId="0">
    <xmlCellPr id="1" uniqueName="P1082149">
      <xmlPr mapId="1" xpath="/TFI-IZD-POD/IPK-GFI-IZD-POD_1000380/P1082149" xmlDataType="decimal"/>
    </xmlCellPr>
  </singleXmlCell>
  <singleXmlCell id="1182" r="W28" connectionId="0">
    <xmlCellPr id="1" uniqueName="P1082150">
      <xmlPr mapId="1" xpath="/TFI-IZD-POD/IPK-GFI-IZD-POD_1000380/P1082150" xmlDataType="decimal"/>
    </xmlCellPr>
  </singleXmlCell>
  <singleXmlCell id="1183" r="X28" connectionId="0">
    <xmlCellPr id="1" uniqueName="P1082151">
      <xmlPr mapId="1" xpath="/TFI-IZD-POD/IPK-GFI-IZD-POD_1000380/P1082151" xmlDataType="decimal"/>
    </xmlCellPr>
  </singleXmlCell>
  <singleXmlCell id="1184" r="Y28" connectionId="0">
    <xmlCellPr id="1" uniqueName="P1082152">
      <xmlPr mapId="1" xpath="/TFI-IZD-POD/IPK-GFI-IZD-POD_1000380/P1082152" xmlDataType="decimal"/>
    </xmlCellPr>
  </singleXmlCell>
  <singleXmlCell id="1185" r="H29" connectionId="0">
    <xmlCellPr id="1" uniqueName="P1079968">
      <xmlPr mapId="1" xpath="/TFI-IZD-POD/IPK-GFI-IZD-POD_1000380/P1079968" xmlDataType="decimal"/>
    </xmlCellPr>
  </singleXmlCell>
  <singleXmlCell id="1186" r="I29" connectionId="0">
    <xmlCellPr id="1" uniqueName="P1079969">
      <xmlPr mapId="1" xpath="/TFI-IZD-POD/IPK-GFI-IZD-POD_1000380/P1079969" xmlDataType="decimal"/>
    </xmlCellPr>
  </singleXmlCell>
  <singleXmlCell id="1187" r="J29" connectionId="0">
    <xmlCellPr id="1" uniqueName="P1079970">
      <xmlPr mapId="1" xpath="/TFI-IZD-POD/IPK-GFI-IZD-POD_1000380/P1079970" xmlDataType="decimal"/>
    </xmlCellPr>
  </singleXmlCell>
  <singleXmlCell id="1188" r="K29" connectionId="0">
    <xmlCellPr id="1" uniqueName="P1079971">
      <xmlPr mapId="1" xpath="/TFI-IZD-POD/IPK-GFI-IZD-POD_1000380/P1079971" xmlDataType="decimal"/>
    </xmlCellPr>
  </singleXmlCell>
  <singleXmlCell id="1189" r="L29" connectionId="0">
    <xmlCellPr id="1" uniqueName="P1079972">
      <xmlPr mapId="1" xpath="/TFI-IZD-POD/IPK-GFI-IZD-POD_1000380/P1079972" xmlDataType="decimal"/>
    </xmlCellPr>
  </singleXmlCell>
  <singleXmlCell id="1190" r="M29" connectionId="0">
    <xmlCellPr id="1" uniqueName="P1079973">
      <xmlPr mapId="1" xpath="/TFI-IZD-POD/IPK-GFI-IZD-POD_1000380/P1079973" xmlDataType="decimal"/>
    </xmlCellPr>
  </singleXmlCell>
  <singleXmlCell id="1191" r="N29" connectionId="0">
    <xmlCellPr id="1" uniqueName="P1079974">
      <xmlPr mapId="1" xpath="/TFI-IZD-POD/IPK-GFI-IZD-POD_1000380/P1079974" xmlDataType="decimal"/>
    </xmlCellPr>
  </singleXmlCell>
  <singleXmlCell id="1192" r="O29" connectionId="0">
    <xmlCellPr id="1" uniqueName="P1079975">
      <xmlPr mapId="1" xpath="/TFI-IZD-POD/IPK-GFI-IZD-POD_1000380/P1079975" xmlDataType="decimal"/>
    </xmlCellPr>
  </singleXmlCell>
  <singleXmlCell id="1193" r="P29" connectionId="0">
    <xmlCellPr id="1" uniqueName="P1082153">
      <xmlPr mapId="1" xpath="/TFI-IZD-POD/IPK-GFI-IZD-POD_1000380/P1082153" xmlDataType="decimal"/>
    </xmlCellPr>
  </singleXmlCell>
  <singleXmlCell id="1194" r="Q29" connectionId="0">
    <xmlCellPr id="1" uniqueName="P1082155">
      <xmlPr mapId="1" xpath="/TFI-IZD-POD/IPK-GFI-IZD-POD_1000380/P1082155" xmlDataType="decimal"/>
    </xmlCellPr>
  </singleXmlCell>
  <singleXmlCell id="1195" r="R29" connectionId="0">
    <xmlCellPr id="1" uniqueName="P1082156">
      <xmlPr mapId="1" xpath="/TFI-IZD-POD/IPK-GFI-IZD-POD_1000380/P1082156" xmlDataType="decimal"/>
    </xmlCellPr>
  </singleXmlCell>
  <singleXmlCell id="1196" r="U29" connectionId="0">
    <xmlCellPr id="1" uniqueName="P1082157">
      <xmlPr mapId="1" xpath="/TFI-IZD-POD/IPK-GFI-IZD-POD_1000380/P1082157" xmlDataType="decimal"/>
    </xmlCellPr>
  </singleXmlCell>
  <singleXmlCell id="1197" r="V29" connectionId="0">
    <xmlCellPr id="1" uniqueName="P1082158">
      <xmlPr mapId="1" xpath="/TFI-IZD-POD/IPK-GFI-IZD-POD_1000380/P1082158" xmlDataType="decimal"/>
    </xmlCellPr>
  </singleXmlCell>
  <singleXmlCell id="1198" r="W29" connectionId="0">
    <xmlCellPr id="1" uniqueName="P1082159">
      <xmlPr mapId="1" xpath="/TFI-IZD-POD/IPK-GFI-IZD-POD_1000380/P1082159" xmlDataType="decimal"/>
    </xmlCellPr>
  </singleXmlCell>
  <singleXmlCell id="1199" r="X29" connectionId="0">
    <xmlCellPr id="1" uniqueName="P1082160">
      <xmlPr mapId="1" xpath="/TFI-IZD-POD/IPK-GFI-IZD-POD_1000380/P1082160" xmlDataType="decimal"/>
    </xmlCellPr>
  </singleXmlCell>
  <singleXmlCell id="1200" r="Y29" connectionId="0">
    <xmlCellPr id="1" uniqueName="P1082161">
      <xmlPr mapId="1" xpath="/TFI-IZD-POD/IPK-GFI-IZD-POD_1000380/P1082161" xmlDataType="decimal"/>
    </xmlCellPr>
  </singleXmlCell>
  <singleXmlCell id="1201" r="H30" connectionId="0">
    <xmlCellPr id="1" uniqueName="P1079976">
      <xmlPr mapId="1" xpath="/TFI-IZD-POD/IPK-GFI-IZD-POD_1000380/P1079976" xmlDataType="decimal"/>
    </xmlCellPr>
  </singleXmlCell>
  <singleXmlCell id="1202" r="I30" connectionId="0">
    <xmlCellPr id="1" uniqueName="P1079977">
      <xmlPr mapId="1" xpath="/TFI-IZD-POD/IPK-GFI-IZD-POD_1000380/P1079977" xmlDataType="decimal"/>
    </xmlCellPr>
  </singleXmlCell>
  <singleXmlCell id="1203" r="J30" connectionId="0">
    <xmlCellPr id="1" uniqueName="P1079978">
      <xmlPr mapId="1" xpath="/TFI-IZD-POD/IPK-GFI-IZD-POD_1000380/P1079978" xmlDataType="decimal"/>
    </xmlCellPr>
  </singleXmlCell>
  <singleXmlCell id="1204" r="K30" connectionId="0">
    <xmlCellPr id="1" uniqueName="P1079979">
      <xmlPr mapId="1" xpath="/TFI-IZD-POD/IPK-GFI-IZD-POD_1000380/P1079979" xmlDataType="decimal"/>
    </xmlCellPr>
  </singleXmlCell>
  <singleXmlCell id="1205" r="L30" connectionId="0">
    <xmlCellPr id="1" uniqueName="P1079980">
      <xmlPr mapId="1" xpath="/TFI-IZD-POD/IPK-GFI-IZD-POD_1000380/P1079980" xmlDataType="decimal"/>
    </xmlCellPr>
  </singleXmlCell>
  <singleXmlCell id="1206" r="M30" connectionId="0">
    <xmlCellPr id="1" uniqueName="P1079981">
      <xmlPr mapId="1" xpath="/TFI-IZD-POD/IPK-GFI-IZD-POD_1000380/P1079981" xmlDataType="decimal"/>
    </xmlCellPr>
  </singleXmlCell>
  <singleXmlCell id="1207" r="N30" connectionId="0">
    <xmlCellPr id="1" uniqueName="P1079982">
      <xmlPr mapId="1" xpath="/TFI-IZD-POD/IPK-GFI-IZD-POD_1000380/P1079982" xmlDataType="decimal"/>
    </xmlCellPr>
  </singleXmlCell>
  <singleXmlCell id="1208" r="O30" connectionId="0">
    <xmlCellPr id="1" uniqueName="P1079983">
      <xmlPr mapId="1" xpath="/TFI-IZD-POD/IPK-GFI-IZD-POD_1000380/P1079983" xmlDataType="decimal"/>
    </xmlCellPr>
  </singleXmlCell>
  <singleXmlCell id="1209" r="P30" connectionId="0">
    <xmlCellPr id="1" uniqueName="P1082162">
      <xmlPr mapId="1" xpath="/TFI-IZD-POD/IPK-GFI-IZD-POD_1000380/P1082162" xmlDataType="decimal"/>
    </xmlCellPr>
  </singleXmlCell>
  <singleXmlCell id="1210" r="Q30" connectionId="0">
    <xmlCellPr id="1" uniqueName="P1082163">
      <xmlPr mapId="1" xpath="/TFI-IZD-POD/IPK-GFI-IZD-POD_1000380/P1082163" xmlDataType="decimal"/>
    </xmlCellPr>
  </singleXmlCell>
  <singleXmlCell id="1211" r="R30" connectionId="0">
    <xmlCellPr id="1" uniqueName="P1082164">
      <xmlPr mapId="1" xpath="/TFI-IZD-POD/IPK-GFI-IZD-POD_1000380/P1082164" xmlDataType="decimal"/>
    </xmlCellPr>
  </singleXmlCell>
  <singleXmlCell id="1212" r="U30" connectionId="0">
    <xmlCellPr id="1" uniqueName="P1082165">
      <xmlPr mapId="1" xpath="/TFI-IZD-POD/IPK-GFI-IZD-POD_1000380/P1082165" xmlDataType="decimal"/>
    </xmlCellPr>
  </singleXmlCell>
  <singleXmlCell id="1213" r="V30" connectionId="0">
    <xmlCellPr id="1" uniqueName="P1082166">
      <xmlPr mapId="1" xpath="/TFI-IZD-POD/IPK-GFI-IZD-POD_1000380/P1082166" xmlDataType="decimal"/>
    </xmlCellPr>
  </singleXmlCell>
  <singleXmlCell id="1214" r="W30" connectionId="0">
    <xmlCellPr id="1" uniqueName="P1082167">
      <xmlPr mapId="1" xpath="/TFI-IZD-POD/IPK-GFI-IZD-POD_1000380/P1082167" xmlDataType="decimal"/>
    </xmlCellPr>
  </singleXmlCell>
  <singleXmlCell id="1215" r="X30" connectionId="0">
    <xmlCellPr id="1" uniqueName="P1082168">
      <xmlPr mapId="1" xpath="/TFI-IZD-POD/IPK-GFI-IZD-POD_1000380/P1082168" xmlDataType="decimal"/>
    </xmlCellPr>
  </singleXmlCell>
  <singleXmlCell id="1216" r="Y30" connectionId="0">
    <xmlCellPr id="1" uniqueName="P1082169">
      <xmlPr mapId="1" xpath="/TFI-IZD-POD/IPK-GFI-IZD-POD_1000380/P1082169" xmlDataType="decimal"/>
    </xmlCellPr>
  </singleXmlCell>
  <singleXmlCell id="1217" r="H32" connectionId="0">
    <xmlCellPr id="1" uniqueName="P1079984">
      <xmlPr mapId="1" xpath="/TFI-IZD-POD/IPK-GFI-IZD-POD_1000380/P1079984" xmlDataType="decimal"/>
    </xmlCellPr>
  </singleXmlCell>
  <singleXmlCell id="1218" r="I32" connectionId="0">
    <xmlCellPr id="1" uniqueName="P1079985">
      <xmlPr mapId="1" xpath="/TFI-IZD-POD/IPK-GFI-IZD-POD_1000380/P1079985" xmlDataType="decimal"/>
    </xmlCellPr>
  </singleXmlCell>
  <singleXmlCell id="1219" r="J32" connectionId="0">
    <xmlCellPr id="1" uniqueName="P1079986">
      <xmlPr mapId="1" xpath="/TFI-IZD-POD/IPK-GFI-IZD-POD_1000380/P1079986" xmlDataType="decimal"/>
    </xmlCellPr>
  </singleXmlCell>
  <singleXmlCell id="1220" r="K32" connectionId="0">
    <xmlCellPr id="1" uniqueName="P1079987">
      <xmlPr mapId="1" xpath="/TFI-IZD-POD/IPK-GFI-IZD-POD_1000380/P1079987" xmlDataType="decimal"/>
    </xmlCellPr>
  </singleXmlCell>
  <singleXmlCell id="1221" r="L32" connectionId="0">
    <xmlCellPr id="1" uniqueName="P1079988">
      <xmlPr mapId="1" xpath="/TFI-IZD-POD/IPK-GFI-IZD-POD_1000380/P1079988" xmlDataType="decimal"/>
    </xmlCellPr>
  </singleXmlCell>
  <singleXmlCell id="1222" r="M32" connectionId="0">
    <xmlCellPr id="1" uniqueName="P1079989">
      <xmlPr mapId="1" xpath="/TFI-IZD-POD/IPK-GFI-IZD-POD_1000380/P1079989" xmlDataType="decimal"/>
    </xmlCellPr>
  </singleXmlCell>
  <singleXmlCell id="1223" r="N32" connectionId="0">
    <xmlCellPr id="1" uniqueName="P1079990">
      <xmlPr mapId="1" xpath="/TFI-IZD-POD/IPK-GFI-IZD-POD_1000380/P1079990" xmlDataType="decimal"/>
    </xmlCellPr>
  </singleXmlCell>
  <singleXmlCell id="1224" r="O32" connectionId="0">
    <xmlCellPr id="1" uniqueName="P1079991">
      <xmlPr mapId="1" xpath="/TFI-IZD-POD/IPK-GFI-IZD-POD_1000380/P1079991" xmlDataType="decimal"/>
    </xmlCellPr>
  </singleXmlCell>
  <singleXmlCell id="1225" r="P32" connectionId="0">
    <xmlCellPr id="1" uniqueName="P1082170">
      <xmlPr mapId="1" xpath="/TFI-IZD-POD/IPK-GFI-IZD-POD_1000380/P1082170" xmlDataType="decimal"/>
    </xmlCellPr>
  </singleXmlCell>
  <singleXmlCell id="1226" r="Q32" connectionId="0">
    <xmlCellPr id="1" uniqueName="P1082171">
      <xmlPr mapId="1" xpath="/TFI-IZD-POD/IPK-GFI-IZD-POD_1000380/P1082171" xmlDataType="decimal"/>
    </xmlCellPr>
  </singleXmlCell>
  <singleXmlCell id="1227" r="R32" connectionId="0">
    <xmlCellPr id="1" uniqueName="P1082172">
      <xmlPr mapId="1" xpath="/TFI-IZD-POD/IPK-GFI-IZD-POD_1000380/P1082172" xmlDataType="decimal"/>
    </xmlCellPr>
  </singleXmlCell>
  <singleXmlCell id="1228" r="U32" connectionId="0">
    <xmlCellPr id="1" uniqueName="P1082173">
      <xmlPr mapId="1" xpath="/TFI-IZD-POD/IPK-GFI-IZD-POD_1000380/P1082173" xmlDataType="decimal"/>
    </xmlCellPr>
  </singleXmlCell>
  <singleXmlCell id="1229" r="V32" connectionId="0">
    <xmlCellPr id="1" uniqueName="P1082174">
      <xmlPr mapId="1" xpath="/TFI-IZD-POD/IPK-GFI-IZD-POD_1000380/P1082174" xmlDataType="decimal"/>
    </xmlCellPr>
  </singleXmlCell>
  <singleXmlCell id="1230" r="W32" connectionId="0">
    <xmlCellPr id="1" uniqueName="P1082175">
      <xmlPr mapId="1" xpath="/TFI-IZD-POD/IPK-GFI-IZD-POD_1000380/P1082175" xmlDataType="decimal"/>
    </xmlCellPr>
  </singleXmlCell>
  <singleXmlCell id="1231" r="X32" connectionId="0">
    <xmlCellPr id="1" uniqueName="P1082176">
      <xmlPr mapId="1" xpath="/TFI-IZD-POD/IPK-GFI-IZD-POD_1000380/P1082176" xmlDataType="decimal"/>
    </xmlCellPr>
  </singleXmlCell>
  <singleXmlCell id="1232" r="Y32" connectionId="0">
    <xmlCellPr id="1" uniqueName="P1082177">
      <xmlPr mapId="1" xpath="/TFI-IZD-POD/IPK-GFI-IZD-POD_1000380/P1082177" xmlDataType="decimal"/>
    </xmlCellPr>
  </singleXmlCell>
  <singleXmlCell id="1233" r="H33" connectionId="0">
    <xmlCellPr id="1" uniqueName="P1079992">
      <xmlPr mapId="1" xpath="/TFI-IZD-POD/IPK-GFI-IZD-POD_1000380/P1079992" xmlDataType="decimal"/>
    </xmlCellPr>
  </singleXmlCell>
  <singleXmlCell id="1234" r="I33" connectionId="0">
    <xmlCellPr id="1" uniqueName="P1079993">
      <xmlPr mapId="1" xpath="/TFI-IZD-POD/IPK-GFI-IZD-POD_1000380/P1079993" xmlDataType="decimal"/>
    </xmlCellPr>
  </singleXmlCell>
  <singleXmlCell id="1235" r="J33" connectionId="0">
    <xmlCellPr id="1" uniqueName="P1079994">
      <xmlPr mapId="1" xpath="/TFI-IZD-POD/IPK-GFI-IZD-POD_1000380/P1079994" xmlDataType="decimal"/>
    </xmlCellPr>
  </singleXmlCell>
  <singleXmlCell id="1236" r="K33" connectionId="0">
    <xmlCellPr id="1" uniqueName="P1079995">
      <xmlPr mapId="1" xpath="/TFI-IZD-POD/IPK-GFI-IZD-POD_1000380/P1079995" xmlDataType="decimal"/>
    </xmlCellPr>
  </singleXmlCell>
  <singleXmlCell id="1237" r="L33" connectionId="0">
    <xmlCellPr id="1" uniqueName="P1079996">
      <xmlPr mapId="1" xpath="/TFI-IZD-POD/IPK-GFI-IZD-POD_1000380/P1079996" xmlDataType="decimal"/>
    </xmlCellPr>
  </singleXmlCell>
  <singleXmlCell id="1238" r="M33" connectionId="0">
    <xmlCellPr id="1" uniqueName="P1079997">
      <xmlPr mapId="1" xpath="/TFI-IZD-POD/IPK-GFI-IZD-POD_1000380/P1079997" xmlDataType="decimal"/>
    </xmlCellPr>
  </singleXmlCell>
  <singleXmlCell id="1239" r="N33" connectionId="0">
    <xmlCellPr id="1" uniqueName="P1079998">
      <xmlPr mapId="1" xpath="/TFI-IZD-POD/IPK-GFI-IZD-POD_1000380/P1079998" xmlDataType="decimal"/>
    </xmlCellPr>
  </singleXmlCell>
  <singleXmlCell id="1240" r="O33" connectionId="0">
    <xmlCellPr id="1" uniqueName="P1079999">
      <xmlPr mapId="1" xpath="/TFI-IZD-POD/IPK-GFI-IZD-POD_1000380/P1079999" xmlDataType="decimal"/>
    </xmlCellPr>
  </singleXmlCell>
  <singleXmlCell id="1241" r="P33" connectionId="0">
    <xmlCellPr id="1" uniqueName="P1082178">
      <xmlPr mapId="1" xpath="/TFI-IZD-POD/IPK-GFI-IZD-POD_1000380/P1082178" xmlDataType="decimal"/>
    </xmlCellPr>
  </singleXmlCell>
  <singleXmlCell id="1242" r="Q33" connectionId="0">
    <xmlCellPr id="1" uniqueName="P1082179">
      <xmlPr mapId="1" xpath="/TFI-IZD-POD/IPK-GFI-IZD-POD_1000380/P1082179" xmlDataType="decimal"/>
    </xmlCellPr>
  </singleXmlCell>
  <singleXmlCell id="1243" r="R33" connectionId="0">
    <xmlCellPr id="1" uniqueName="P1082180">
      <xmlPr mapId="1" xpath="/TFI-IZD-POD/IPK-GFI-IZD-POD_1000380/P1082180" xmlDataType="decimal"/>
    </xmlCellPr>
  </singleXmlCell>
  <singleXmlCell id="1244" r="U33" connectionId="0">
    <xmlCellPr id="1" uniqueName="P1082181">
      <xmlPr mapId="1" xpath="/TFI-IZD-POD/IPK-GFI-IZD-POD_1000380/P1082181" xmlDataType="decimal"/>
    </xmlCellPr>
  </singleXmlCell>
  <singleXmlCell id="1245" r="V33" connectionId="0">
    <xmlCellPr id="1" uniqueName="P1082182">
      <xmlPr mapId="1" xpath="/TFI-IZD-POD/IPK-GFI-IZD-POD_1000380/P1082182" xmlDataType="decimal"/>
    </xmlCellPr>
  </singleXmlCell>
  <singleXmlCell id="1246" r="W33" connectionId="0">
    <xmlCellPr id="1" uniqueName="P1082183">
      <xmlPr mapId="1" xpath="/TFI-IZD-POD/IPK-GFI-IZD-POD_1000380/P1082183" xmlDataType="decimal"/>
    </xmlCellPr>
  </singleXmlCell>
  <singleXmlCell id="1247" r="X33" connectionId="0">
    <xmlCellPr id="1" uniqueName="P1082184">
      <xmlPr mapId="1" xpath="/TFI-IZD-POD/IPK-GFI-IZD-POD_1000380/P1082184" xmlDataType="decimal"/>
    </xmlCellPr>
  </singleXmlCell>
  <singleXmlCell id="1248" r="Y33" connectionId="0">
    <xmlCellPr id="1" uniqueName="P1082185">
      <xmlPr mapId="1" xpath="/TFI-IZD-POD/IPK-GFI-IZD-POD_1000380/P1082185" xmlDataType="decimal"/>
    </xmlCellPr>
  </singleXmlCell>
  <singleXmlCell id="1249" r="H34" connectionId="0">
    <xmlCellPr id="1" uniqueName="P1080000">
      <xmlPr mapId="1" xpath="/TFI-IZD-POD/IPK-GFI-IZD-POD_1000380/P1080000" xmlDataType="decimal"/>
    </xmlCellPr>
  </singleXmlCell>
  <singleXmlCell id="1250" r="I34" connectionId="0">
    <xmlCellPr id="1" uniqueName="P1080001">
      <xmlPr mapId="1" xpath="/TFI-IZD-POD/IPK-GFI-IZD-POD_1000380/P1080001" xmlDataType="decimal"/>
    </xmlCellPr>
  </singleXmlCell>
  <singleXmlCell id="1251" r="J34" connectionId="0">
    <xmlCellPr id="1" uniqueName="P1080002">
      <xmlPr mapId="1" xpath="/TFI-IZD-POD/IPK-GFI-IZD-POD_1000380/P1080002" xmlDataType="decimal"/>
    </xmlCellPr>
  </singleXmlCell>
  <singleXmlCell id="1252" r="K34" connectionId="0">
    <xmlCellPr id="1" uniqueName="P1080003">
      <xmlPr mapId="1" xpath="/TFI-IZD-POD/IPK-GFI-IZD-POD_1000380/P1080003" xmlDataType="decimal"/>
    </xmlCellPr>
  </singleXmlCell>
  <singleXmlCell id="1253" r="L34" connectionId="0">
    <xmlCellPr id="1" uniqueName="P1080004">
      <xmlPr mapId="1" xpath="/TFI-IZD-POD/IPK-GFI-IZD-POD_1000380/P1080004" xmlDataType="decimal"/>
    </xmlCellPr>
  </singleXmlCell>
  <singleXmlCell id="1254" r="M34" connectionId="0">
    <xmlCellPr id="1" uniqueName="P1080005">
      <xmlPr mapId="1" xpath="/TFI-IZD-POD/IPK-GFI-IZD-POD_1000380/P1080005" xmlDataType="decimal"/>
    </xmlCellPr>
  </singleXmlCell>
  <singleXmlCell id="1255" r="N34" connectionId="0">
    <xmlCellPr id="1" uniqueName="P1080006">
      <xmlPr mapId="1" xpath="/TFI-IZD-POD/IPK-GFI-IZD-POD_1000380/P1080006" xmlDataType="decimal"/>
    </xmlCellPr>
  </singleXmlCell>
  <singleXmlCell id="1256" r="O34" connectionId="0">
    <xmlCellPr id="1" uniqueName="P1080007">
      <xmlPr mapId="1" xpath="/TFI-IZD-POD/IPK-GFI-IZD-POD_1000380/P1080007" xmlDataType="decimal"/>
    </xmlCellPr>
  </singleXmlCell>
  <singleXmlCell id="1257" r="P34" connectionId="0">
    <xmlCellPr id="1" uniqueName="P1082186">
      <xmlPr mapId="1" xpath="/TFI-IZD-POD/IPK-GFI-IZD-POD_1000380/P1082186" xmlDataType="decimal"/>
    </xmlCellPr>
  </singleXmlCell>
  <singleXmlCell id="1258" r="Q34" connectionId="0">
    <xmlCellPr id="1" uniqueName="P1082187">
      <xmlPr mapId="1" xpath="/TFI-IZD-POD/IPK-GFI-IZD-POD_1000380/P1082187" xmlDataType="decimal"/>
    </xmlCellPr>
  </singleXmlCell>
  <singleXmlCell id="1259" r="R34" connectionId="0">
    <xmlCellPr id="1" uniqueName="P1082188">
      <xmlPr mapId="1" xpath="/TFI-IZD-POD/IPK-GFI-IZD-POD_1000380/P1082188" xmlDataType="decimal"/>
    </xmlCellPr>
  </singleXmlCell>
  <singleXmlCell id="1260" r="U34" connectionId="0">
    <xmlCellPr id="1" uniqueName="P1082189">
      <xmlPr mapId="1" xpath="/TFI-IZD-POD/IPK-GFI-IZD-POD_1000380/P1082189" xmlDataType="decimal"/>
    </xmlCellPr>
  </singleXmlCell>
  <singleXmlCell id="1261" r="V34" connectionId="0">
    <xmlCellPr id="1" uniqueName="P1082190">
      <xmlPr mapId="1" xpath="/TFI-IZD-POD/IPK-GFI-IZD-POD_1000380/P1082190" xmlDataType="decimal"/>
    </xmlCellPr>
  </singleXmlCell>
  <singleXmlCell id="1262" r="W34" connectionId="0">
    <xmlCellPr id="1" uniqueName="P1082191">
      <xmlPr mapId="1" xpath="/TFI-IZD-POD/IPK-GFI-IZD-POD_1000380/P1082191" xmlDataType="decimal"/>
    </xmlCellPr>
  </singleXmlCell>
  <singleXmlCell id="1263" r="X34" connectionId="0">
    <xmlCellPr id="1" uniqueName="P1082192">
      <xmlPr mapId="1" xpath="/TFI-IZD-POD/IPK-GFI-IZD-POD_1000380/P1082192" xmlDataType="decimal"/>
    </xmlCellPr>
  </singleXmlCell>
  <singleXmlCell id="1264" r="Y34" connectionId="0">
    <xmlCellPr id="1" uniqueName="P1082193">
      <xmlPr mapId="1" xpath="/TFI-IZD-POD/IPK-GFI-IZD-POD_1000380/P1082193" xmlDataType="decimal"/>
    </xmlCellPr>
  </singleXmlCell>
  <singleXmlCell id="1265" r="H36" connectionId="0">
    <xmlCellPr id="1" uniqueName="P1080008">
      <xmlPr mapId="1" xpath="/TFI-IZD-POD/IPK-GFI-IZD-POD_1000380/P1080008" xmlDataType="decimal"/>
    </xmlCellPr>
  </singleXmlCell>
  <singleXmlCell id="1266" r="I36" connectionId="0">
    <xmlCellPr id="1" uniqueName="P1080009">
      <xmlPr mapId="1" xpath="/TFI-IZD-POD/IPK-GFI-IZD-POD_1000380/P1080009" xmlDataType="decimal"/>
    </xmlCellPr>
  </singleXmlCell>
  <singleXmlCell id="1267" r="J36" connectionId="0">
    <xmlCellPr id="1" uniqueName="P1080010">
      <xmlPr mapId="1" xpath="/TFI-IZD-POD/IPK-GFI-IZD-POD_1000380/P1080010" xmlDataType="decimal"/>
    </xmlCellPr>
  </singleXmlCell>
  <singleXmlCell id="1268" r="K36" connectionId="0">
    <xmlCellPr id="1" uniqueName="P1080011">
      <xmlPr mapId="1" xpath="/TFI-IZD-POD/IPK-GFI-IZD-POD_1000380/P1080011" xmlDataType="decimal"/>
    </xmlCellPr>
  </singleXmlCell>
  <singleXmlCell id="1269" r="L36" connectionId="0">
    <xmlCellPr id="1" uniqueName="P1080012">
      <xmlPr mapId="1" xpath="/TFI-IZD-POD/IPK-GFI-IZD-POD_1000380/P1080012" xmlDataType="decimal"/>
    </xmlCellPr>
  </singleXmlCell>
  <singleXmlCell id="1270" r="M36" connectionId="0">
    <xmlCellPr id="1" uniqueName="P1080013">
      <xmlPr mapId="1" xpath="/TFI-IZD-POD/IPK-GFI-IZD-POD_1000380/P1080013" xmlDataType="decimal"/>
    </xmlCellPr>
  </singleXmlCell>
  <singleXmlCell id="1271" r="N36" connectionId="0">
    <xmlCellPr id="1" uniqueName="P1080014">
      <xmlPr mapId="1" xpath="/TFI-IZD-POD/IPK-GFI-IZD-POD_1000380/P1080014" xmlDataType="decimal"/>
    </xmlCellPr>
  </singleXmlCell>
  <singleXmlCell id="1272" r="O36" connectionId="0">
    <xmlCellPr id="1" uniqueName="P1080015">
      <xmlPr mapId="1" xpath="/TFI-IZD-POD/IPK-GFI-IZD-POD_1000380/P1080015" xmlDataType="decimal"/>
    </xmlCellPr>
  </singleXmlCell>
  <singleXmlCell id="1273" r="P36" connectionId="0">
    <xmlCellPr id="1" uniqueName="P1082194">
      <xmlPr mapId="1" xpath="/TFI-IZD-POD/IPK-GFI-IZD-POD_1000380/P1082194" xmlDataType="decimal"/>
    </xmlCellPr>
  </singleXmlCell>
  <singleXmlCell id="1274" r="Q36" connectionId="0">
    <xmlCellPr id="1" uniqueName="P1082195">
      <xmlPr mapId="1" xpath="/TFI-IZD-POD/IPK-GFI-IZD-POD_1000380/P1082195" xmlDataType="decimal"/>
    </xmlCellPr>
  </singleXmlCell>
  <singleXmlCell id="1275" r="R36" connectionId="0">
    <xmlCellPr id="1" uniqueName="P1082196">
      <xmlPr mapId="1" xpath="/TFI-IZD-POD/IPK-GFI-IZD-POD_1000380/P1082196" xmlDataType="decimal"/>
    </xmlCellPr>
  </singleXmlCell>
  <singleXmlCell id="1276" r="U36" connectionId="0">
    <xmlCellPr id="1" uniqueName="P1082197">
      <xmlPr mapId="1" xpath="/TFI-IZD-POD/IPK-GFI-IZD-POD_1000380/P1082197" xmlDataType="decimal"/>
    </xmlCellPr>
  </singleXmlCell>
  <singleXmlCell id="1277" r="V36" connectionId="0">
    <xmlCellPr id="1" uniqueName="P1082198">
      <xmlPr mapId="1" xpath="/TFI-IZD-POD/IPK-GFI-IZD-POD_1000380/P1082198" xmlDataType="decimal"/>
    </xmlCellPr>
  </singleXmlCell>
  <singleXmlCell id="1278" r="W36" connectionId="0">
    <xmlCellPr id="1" uniqueName="P1082199">
      <xmlPr mapId="1" xpath="/TFI-IZD-POD/IPK-GFI-IZD-POD_1000380/P1082199" xmlDataType="decimal"/>
    </xmlCellPr>
  </singleXmlCell>
  <singleXmlCell id="1279" r="X36" connectionId="0">
    <xmlCellPr id="1" uniqueName="P1082200">
      <xmlPr mapId="1" xpath="/TFI-IZD-POD/IPK-GFI-IZD-POD_1000380/P1082200" xmlDataType="decimal"/>
    </xmlCellPr>
  </singleXmlCell>
  <singleXmlCell id="1280" r="Y36" connectionId="0">
    <xmlCellPr id="1" uniqueName="P1082201">
      <xmlPr mapId="1" xpath="/TFI-IZD-POD/IPK-GFI-IZD-POD_1000380/P1082201" xmlDataType="decimal"/>
    </xmlCellPr>
  </singleXmlCell>
  <singleXmlCell id="1281" r="H37" connectionId="0">
    <xmlCellPr id="1" uniqueName="P1080016">
      <xmlPr mapId="1" xpath="/TFI-IZD-POD/IPK-GFI-IZD-POD_1000380/P1080016" xmlDataType="decimal"/>
    </xmlCellPr>
  </singleXmlCell>
  <singleXmlCell id="1282" r="I37" connectionId="0">
    <xmlCellPr id="1" uniqueName="P1080017">
      <xmlPr mapId="1" xpath="/TFI-IZD-POD/IPK-GFI-IZD-POD_1000380/P1080017" xmlDataType="decimal"/>
    </xmlCellPr>
  </singleXmlCell>
  <singleXmlCell id="1283" r="J37" connectionId="0">
    <xmlCellPr id="1" uniqueName="P1080018">
      <xmlPr mapId="1" xpath="/TFI-IZD-POD/IPK-GFI-IZD-POD_1000380/P1080018" xmlDataType="decimal"/>
    </xmlCellPr>
  </singleXmlCell>
  <singleXmlCell id="1284" r="K37" connectionId="0">
    <xmlCellPr id="1" uniqueName="P1080019">
      <xmlPr mapId="1" xpath="/TFI-IZD-POD/IPK-GFI-IZD-POD_1000380/P1080019" xmlDataType="decimal"/>
    </xmlCellPr>
  </singleXmlCell>
  <singleXmlCell id="1285" r="L37" connectionId="0">
    <xmlCellPr id="1" uniqueName="P1080020">
      <xmlPr mapId="1" xpath="/TFI-IZD-POD/IPK-GFI-IZD-POD_1000380/P1080020" xmlDataType="decimal"/>
    </xmlCellPr>
  </singleXmlCell>
  <singleXmlCell id="1286" r="M37" connectionId="0">
    <xmlCellPr id="1" uniqueName="P1080021">
      <xmlPr mapId="1" xpath="/TFI-IZD-POD/IPK-GFI-IZD-POD_1000380/P1080021" xmlDataType="decimal"/>
    </xmlCellPr>
  </singleXmlCell>
  <singleXmlCell id="1287" r="N37" connectionId="0">
    <xmlCellPr id="1" uniqueName="P1080022">
      <xmlPr mapId="1" xpath="/TFI-IZD-POD/IPK-GFI-IZD-POD_1000380/P1080022" xmlDataType="decimal"/>
    </xmlCellPr>
  </singleXmlCell>
  <singleXmlCell id="1288" r="O37" connectionId="0">
    <xmlCellPr id="1" uniqueName="P1080023">
      <xmlPr mapId="1" xpath="/TFI-IZD-POD/IPK-GFI-IZD-POD_1000380/P1080023" xmlDataType="decimal"/>
    </xmlCellPr>
  </singleXmlCell>
  <singleXmlCell id="1289" r="P37" connectionId="0">
    <xmlCellPr id="1" uniqueName="P1082202">
      <xmlPr mapId="1" xpath="/TFI-IZD-POD/IPK-GFI-IZD-POD_1000380/P1082202" xmlDataType="decimal"/>
    </xmlCellPr>
  </singleXmlCell>
  <singleXmlCell id="1290" r="Q37" connectionId="0">
    <xmlCellPr id="1" uniqueName="P1082203">
      <xmlPr mapId="1" xpath="/TFI-IZD-POD/IPK-GFI-IZD-POD_1000380/P1082203" xmlDataType="decimal"/>
    </xmlCellPr>
  </singleXmlCell>
  <singleXmlCell id="1291" r="R37" connectionId="0">
    <xmlCellPr id="1" uniqueName="P1082204">
      <xmlPr mapId="1" xpath="/TFI-IZD-POD/IPK-GFI-IZD-POD_1000380/P1082204" xmlDataType="decimal"/>
    </xmlCellPr>
  </singleXmlCell>
  <singleXmlCell id="1292" r="U37" connectionId="0">
    <xmlCellPr id="1" uniqueName="P1082205">
      <xmlPr mapId="1" xpath="/TFI-IZD-POD/IPK-GFI-IZD-POD_1000380/P1082205" xmlDataType="decimal"/>
    </xmlCellPr>
  </singleXmlCell>
  <singleXmlCell id="1293" r="V37" connectionId="0">
    <xmlCellPr id="1" uniqueName="P1082206">
      <xmlPr mapId="1" xpath="/TFI-IZD-POD/IPK-GFI-IZD-POD_1000380/P1082206" xmlDataType="decimal"/>
    </xmlCellPr>
  </singleXmlCell>
  <singleXmlCell id="1294" r="W37" connectionId="0">
    <xmlCellPr id="1" uniqueName="P1082207">
      <xmlPr mapId="1" xpath="/TFI-IZD-POD/IPK-GFI-IZD-POD_1000380/P1082207" xmlDataType="decimal"/>
    </xmlCellPr>
  </singleXmlCell>
  <singleXmlCell id="1295" r="X37" connectionId="0">
    <xmlCellPr id="1" uniqueName="P1082208">
      <xmlPr mapId="1" xpath="/TFI-IZD-POD/IPK-GFI-IZD-POD_1000380/P1082208" xmlDataType="decimal"/>
    </xmlCellPr>
  </singleXmlCell>
  <singleXmlCell id="1296" r="Y37" connectionId="0">
    <xmlCellPr id="1" uniqueName="P1082209">
      <xmlPr mapId="1" xpath="/TFI-IZD-POD/IPK-GFI-IZD-POD_1000380/P1082209" xmlDataType="decimal"/>
    </xmlCellPr>
  </singleXmlCell>
  <singleXmlCell id="1297" r="H38" connectionId="0">
    <xmlCellPr id="1" uniqueName="P1080024">
      <xmlPr mapId="1" xpath="/TFI-IZD-POD/IPK-GFI-IZD-POD_1000380/P1080024" xmlDataType="decimal"/>
    </xmlCellPr>
  </singleXmlCell>
  <singleXmlCell id="1298" r="I38" connectionId="0">
    <xmlCellPr id="1" uniqueName="P1080025">
      <xmlPr mapId="1" xpath="/TFI-IZD-POD/IPK-GFI-IZD-POD_1000380/P1080025" xmlDataType="decimal"/>
    </xmlCellPr>
  </singleXmlCell>
  <singleXmlCell id="1299" r="J38" connectionId="0">
    <xmlCellPr id="1" uniqueName="P1080026">
      <xmlPr mapId="1" xpath="/TFI-IZD-POD/IPK-GFI-IZD-POD_1000380/P1080026" xmlDataType="decimal"/>
    </xmlCellPr>
  </singleXmlCell>
  <singleXmlCell id="1300" r="K38" connectionId="0">
    <xmlCellPr id="1" uniqueName="P1080027">
      <xmlPr mapId="1" xpath="/TFI-IZD-POD/IPK-GFI-IZD-POD_1000380/P1080027" xmlDataType="decimal"/>
    </xmlCellPr>
  </singleXmlCell>
  <singleXmlCell id="1301" r="L38" connectionId="0">
    <xmlCellPr id="1" uniqueName="P1080028">
      <xmlPr mapId="1" xpath="/TFI-IZD-POD/IPK-GFI-IZD-POD_1000380/P1080028" xmlDataType="decimal"/>
    </xmlCellPr>
  </singleXmlCell>
  <singleXmlCell id="1302" r="M38" connectionId="0">
    <xmlCellPr id="1" uniqueName="P1080029">
      <xmlPr mapId="1" xpath="/TFI-IZD-POD/IPK-GFI-IZD-POD_1000380/P1080029" xmlDataType="decimal"/>
    </xmlCellPr>
  </singleXmlCell>
  <singleXmlCell id="1303" r="N38" connectionId="0">
    <xmlCellPr id="1" uniqueName="P1080030">
      <xmlPr mapId="1" xpath="/TFI-IZD-POD/IPK-GFI-IZD-POD_1000380/P1080030" xmlDataType="decimal"/>
    </xmlCellPr>
  </singleXmlCell>
  <singleXmlCell id="1304" r="O38" connectionId="0">
    <xmlCellPr id="1" uniqueName="P1080031">
      <xmlPr mapId="1" xpath="/TFI-IZD-POD/IPK-GFI-IZD-POD_1000380/P1080031" xmlDataType="decimal"/>
    </xmlCellPr>
  </singleXmlCell>
  <singleXmlCell id="1305" r="P38" connectionId="0">
    <xmlCellPr id="1" uniqueName="P1082210">
      <xmlPr mapId="1" xpath="/TFI-IZD-POD/IPK-GFI-IZD-POD_1000380/P1082210" xmlDataType="decimal"/>
    </xmlCellPr>
  </singleXmlCell>
  <singleXmlCell id="1306" r="Q38" connectionId="0">
    <xmlCellPr id="1" uniqueName="P1082211">
      <xmlPr mapId="1" xpath="/TFI-IZD-POD/IPK-GFI-IZD-POD_1000380/P1082211" xmlDataType="decimal"/>
    </xmlCellPr>
  </singleXmlCell>
  <singleXmlCell id="1307" r="R38" connectionId="0">
    <xmlCellPr id="1" uniqueName="P1082212">
      <xmlPr mapId="1" xpath="/TFI-IZD-POD/IPK-GFI-IZD-POD_1000380/P1082212" xmlDataType="decimal"/>
    </xmlCellPr>
  </singleXmlCell>
  <singleXmlCell id="1308" r="U38" connectionId="0">
    <xmlCellPr id="1" uniqueName="P1082213">
      <xmlPr mapId="1" xpath="/TFI-IZD-POD/IPK-GFI-IZD-POD_1000380/P1082213" xmlDataType="decimal"/>
    </xmlCellPr>
  </singleXmlCell>
  <singleXmlCell id="1309" r="V38" connectionId="0">
    <xmlCellPr id="1" uniqueName="P1082214">
      <xmlPr mapId="1" xpath="/TFI-IZD-POD/IPK-GFI-IZD-POD_1000380/P1082214" xmlDataType="decimal"/>
    </xmlCellPr>
  </singleXmlCell>
  <singleXmlCell id="1310" r="W38" connectionId="0">
    <xmlCellPr id="1" uniqueName="P1082215">
      <xmlPr mapId="1" xpath="/TFI-IZD-POD/IPK-GFI-IZD-POD_1000380/P1082215" xmlDataType="decimal"/>
    </xmlCellPr>
  </singleXmlCell>
  <singleXmlCell id="1311" r="X38" connectionId="0">
    <xmlCellPr id="1" uniqueName="P1082216">
      <xmlPr mapId="1" xpath="/TFI-IZD-POD/IPK-GFI-IZD-POD_1000380/P1082216" xmlDataType="decimal"/>
    </xmlCellPr>
  </singleXmlCell>
  <singleXmlCell id="1312" r="Y38" connectionId="0">
    <xmlCellPr id="1" uniqueName="P1082217">
      <xmlPr mapId="1" xpath="/TFI-IZD-POD/IPK-GFI-IZD-POD_1000380/P1082217" xmlDataType="decimal"/>
    </xmlCellPr>
  </singleXmlCell>
  <singleXmlCell id="1313" r="H39" connectionId="0">
    <xmlCellPr id="1" uniqueName="P1080032">
      <xmlPr mapId="1" xpath="/TFI-IZD-POD/IPK-GFI-IZD-POD_1000380/P1080032" xmlDataType="decimal"/>
    </xmlCellPr>
  </singleXmlCell>
  <singleXmlCell id="1314" r="I39" connectionId="0">
    <xmlCellPr id="1" uniqueName="P1080033">
      <xmlPr mapId="1" xpath="/TFI-IZD-POD/IPK-GFI-IZD-POD_1000380/P1080033" xmlDataType="decimal"/>
    </xmlCellPr>
  </singleXmlCell>
  <singleXmlCell id="1315" r="J39" connectionId="0">
    <xmlCellPr id="1" uniqueName="P1080034">
      <xmlPr mapId="1" xpath="/TFI-IZD-POD/IPK-GFI-IZD-POD_1000380/P1080034" xmlDataType="decimal"/>
    </xmlCellPr>
  </singleXmlCell>
  <singleXmlCell id="1316" r="K39" connectionId="0">
    <xmlCellPr id="1" uniqueName="P1080035">
      <xmlPr mapId="1" xpath="/TFI-IZD-POD/IPK-GFI-IZD-POD_1000380/P1080035" xmlDataType="decimal"/>
    </xmlCellPr>
  </singleXmlCell>
  <singleXmlCell id="1317" r="L39" connectionId="0">
    <xmlCellPr id="1" uniqueName="P1080036">
      <xmlPr mapId="1" xpath="/TFI-IZD-POD/IPK-GFI-IZD-POD_1000380/P1080036" xmlDataType="decimal"/>
    </xmlCellPr>
  </singleXmlCell>
  <singleXmlCell id="1318" r="M39" connectionId="0">
    <xmlCellPr id="1" uniqueName="P1080037">
      <xmlPr mapId="1" xpath="/TFI-IZD-POD/IPK-GFI-IZD-POD_1000380/P1080037" xmlDataType="decimal"/>
    </xmlCellPr>
  </singleXmlCell>
  <singleXmlCell id="1319" r="N39" connectionId="0">
    <xmlCellPr id="1" uniqueName="P1080038">
      <xmlPr mapId="1" xpath="/TFI-IZD-POD/IPK-GFI-IZD-POD_1000380/P1080038" xmlDataType="decimal"/>
    </xmlCellPr>
  </singleXmlCell>
  <singleXmlCell id="1320" r="O39" connectionId="0">
    <xmlCellPr id="1" uniqueName="P1080039">
      <xmlPr mapId="1" xpath="/TFI-IZD-POD/IPK-GFI-IZD-POD_1000380/P1080039" xmlDataType="decimal"/>
    </xmlCellPr>
  </singleXmlCell>
  <singleXmlCell id="1321" r="P39" connectionId="0">
    <xmlCellPr id="1" uniqueName="P1082220">
      <xmlPr mapId="1" xpath="/TFI-IZD-POD/IPK-GFI-IZD-POD_1000380/P1082220" xmlDataType="decimal"/>
    </xmlCellPr>
  </singleXmlCell>
  <singleXmlCell id="1322" r="Q39" connectionId="0">
    <xmlCellPr id="1" uniqueName="P1082222">
      <xmlPr mapId="1" xpath="/TFI-IZD-POD/IPK-GFI-IZD-POD_1000380/P1082222" xmlDataType="decimal"/>
    </xmlCellPr>
  </singleXmlCell>
  <singleXmlCell id="1323" r="R39" connectionId="0">
    <xmlCellPr id="1" uniqueName="P1082224">
      <xmlPr mapId="1" xpath="/TFI-IZD-POD/IPK-GFI-IZD-POD_1000380/P1082224" xmlDataType="decimal"/>
    </xmlCellPr>
  </singleXmlCell>
  <singleXmlCell id="1324" r="U39" connectionId="0">
    <xmlCellPr id="1" uniqueName="P1082225">
      <xmlPr mapId="1" xpath="/TFI-IZD-POD/IPK-GFI-IZD-POD_1000380/P1082225" xmlDataType="decimal"/>
    </xmlCellPr>
  </singleXmlCell>
  <singleXmlCell id="1325" r="V39" connectionId="0">
    <xmlCellPr id="1" uniqueName="P1082227">
      <xmlPr mapId="1" xpath="/TFI-IZD-POD/IPK-GFI-IZD-POD_1000380/P1082227" xmlDataType="decimal"/>
    </xmlCellPr>
  </singleXmlCell>
  <singleXmlCell id="1326" r="W39" connectionId="0">
    <xmlCellPr id="1" uniqueName="P1082229">
      <xmlPr mapId="1" xpath="/TFI-IZD-POD/IPK-GFI-IZD-POD_1000380/P1082229" xmlDataType="decimal"/>
    </xmlCellPr>
  </singleXmlCell>
  <singleXmlCell id="1327" r="X39" connectionId="0">
    <xmlCellPr id="1" uniqueName="P1082232">
      <xmlPr mapId="1" xpath="/TFI-IZD-POD/IPK-GFI-IZD-POD_1000380/P1082232" xmlDataType="decimal"/>
    </xmlCellPr>
  </singleXmlCell>
  <singleXmlCell id="1328" r="Y39" connectionId="0">
    <xmlCellPr id="1" uniqueName="P1082234">
      <xmlPr mapId="1" xpath="/TFI-IZD-POD/IPK-GFI-IZD-POD_1000380/P1082234" xmlDataType="decimal"/>
    </xmlCellPr>
  </singleXmlCell>
  <singleXmlCell id="1329" r="H40" connectionId="0">
    <xmlCellPr id="1" uniqueName="P1080040">
      <xmlPr mapId="1" xpath="/TFI-IZD-POD/IPK-GFI-IZD-POD_1000380/P1080040" xmlDataType="decimal"/>
    </xmlCellPr>
  </singleXmlCell>
  <singleXmlCell id="1330" r="I40" connectionId="0">
    <xmlCellPr id="1" uniqueName="P1080041">
      <xmlPr mapId="1" xpath="/TFI-IZD-POD/IPK-GFI-IZD-POD_1000380/P1080041" xmlDataType="decimal"/>
    </xmlCellPr>
  </singleXmlCell>
  <singleXmlCell id="1331" r="J40" connectionId="0">
    <xmlCellPr id="1" uniqueName="P1080042">
      <xmlPr mapId="1" xpath="/TFI-IZD-POD/IPK-GFI-IZD-POD_1000380/P1080042" xmlDataType="decimal"/>
    </xmlCellPr>
  </singleXmlCell>
  <singleXmlCell id="1332" r="K40" connectionId="0">
    <xmlCellPr id="1" uniqueName="P1080043">
      <xmlPr mapId="1" xpath="/TFI-IZD-POD/IPK-GFI-IZD-POD_1000380/P1080043" xmlDataType="decimal"/>
    </xmlCellPr>
  </singleXmlCell>
  <singleXmlCell id="1333" r="L40" connectionId="0">
    <xmlCellPr id="1" uniqueName="P1080044">
      <xmlPr mapId="1" xpath="/TFI-IZD-POD/IPK-GFI-IZD-POD_1000380/P1080044" xmlDataType="decimal"/>
    </xmlCellPr>
  </singleXmlCell>
  <singleXmlCell id="1334" r="M40" connectionId="0">
    <xmlCellPr id="1" uniqueName="P1080045">
      <xmlPr mapId="1" xpath="/TFI-IZD-POD/IPK-GFI-IZD-POD_1000380/P1080045" xmlDataType="decimal"/>
    </xmlCellPr>
  </singleXmlCell>
  <singleXmlCell id="1335" r="N40" connectionId="0">
    <xmlCellPr id="1" uniqueName="P1080046">
      <xmlPr mapId="1" xpath="/TFI-IZD-POD/IPK-GFI-IZD-POD_1000380/P1080046" xmlDataType="decimal"/>
    </xmlCellPr>
  </singleXmlCell>
  <singleXmlCell id="1336" r="O40" connectionId="0">
    <xmlCellPr id="1" uniqueName="P1080047">
      <xmlPr mapId="1" xpath="/TFI-IZD-POD/IPK-GFI-IZD-POD_1000380/P1080047" xmlDataType="decimal"/>
    </xmlCellPr>
  </singleXmlCell>
  <singleXmlCell id="1337" r="P40" connectionId="0">
    <xmlCellPr id="1" uniqueName="P1082236">
      <xmlPr mapId="1" xpath="/TFI-IZD-POD/IPK-GFI-IZD-POD_1000380/P1082236" xmlDataType="decimal"/>
    </xmlCellPr>
  </singleXmlCell>
  <singleXmlCell id="1338" r="Q40" connectionId="0">
    <xmlCellPr id="1" uniqueName="P1082248">
      <xmlPr mapId="1" xpath="/TFI-IZD-POD/IPK-GFI-IZD-POD_1000380/P1082248" xmlDataType="decimal"/>
    </xmlCellPr>
  </singleXmlCell>
  <singleXmlCell id="1339" r="R40" connectionId="0">
    <xmlCellPr id="1" uniqueName="P1082250">
      <xmlPr mapId="1" xpath="/TFI-IZD-POD/IPK-GFI-IZD-POD_1000380/P1082250" xmlDataType="decimal"/>
    </xmlCellPr>
  </singleXmlCell>
  <singleXmlCell id="1340" r="U40" connectionId="0">
    <xmlCellPr id="1" uniqueName="P1082252">
      <xmlPr mapId="1" xpath="/TFI-IZD-POD/IPK-GFI-IZD-POD_1000380/P1082252" xmlDataType="decimal"/>
    </xmlCellPr>
  </singleXmlCell>
  <singleXmlCell id="1341" r="V40" connectionId="0">
    <xmlCellPr id="1" uniqueName="P1082254">
      <xmlPr mapId="1" xpath="/TFI-IZD-POD/IPK-GFI-IZD-POD_1000380/P1082254" xmlDataType="decimal"/>
    </xmlCellPr>
  </singleXmlCell>
  <singleXmlCell id="1342" r="W40" connectionId="0">
    <xmlCellPr id="1" uniqueName="P1082256">
      <xmlPr mapId="1" xpath="/TFI-IZD-POD/IPK-GFI-IZD-POD_1000380/P1082256" xmlDataType="decimal"/>
    </xmlCellPr>
  </singleXmlCell>
  <singleXmlCell id="1343" r="X40" connectionId="0">
    <xmlCellPr id="1" uniqueName="P1082257">
      <xmlPr mapId="1" xpath="/TFI-IZD-POD/IPK-GFI-IZD-POD_1000380/P1082257" xmlDataType="decimal"/>
    </xmlCellPr>
  </singleXmlCell>
  <singleXmlCell id="1344" r="Y40" connectionId="0">
    <xmlCellPr id="1" uniqueName="P1082259">
      <xmlPr mapId="1" xpath="/TFI-IZD-POD/IPK-GFI-IZD-POD_1000380/P1082259" xmlDataType="decimal"/>
    </xmlCellPr>
  </singleXmlCell>
  <singleXmlCell id="1345" r="H41" connectionId="0">
    <xmlCellPr id="1" uniqueName="P1080048">
      <xmlPr mapId="1" xpath="/TFI-IZD-POD/IPK-GFI-IZD-POD_1000380/P1080048" xmlDataType="decimal"/>
    </xmlCellPr>
  </singleXmlCell>
  <singleXmlCell id="1346" r="I41" connectionId="0">
    <xmlCellPr id="1" uniqueName="P1080049">
      <xmlPr mapId="1" xpath="/TFI-IZD-POD/IPK-GFI-IZD-POD_1000380/P1080049" xmlDataType="decimal"/>
    </xmlCellPr>
  </singleXmlCell>
  <singleXmlCell id="1347" r="J41" connectionId="0">
    <xmlCellPr id="1" uniqueName="P1080050">
      <xmlPr mapId="1" xpath="/TFI-IZD-POD/IPK-GFI-IZD-POD_1000380/P1080050" xmlDataType="decimal"/>
    </xmlCellPr>
  </singleXmlCell>
  <singleXmlCell id="1348" r="K41" connectionId="0">
    <xmlCellPr id="1" uniqueName="P1080051">
      <xmlPr mapId="1" xpath="/TFI-IZD-POD/IPK-GFI-IZD-POD_1000380/P1080051" xmlDataType="decimal"/>
    </xmlCellPr>
  </singleXmlCell>
  <singleXmlCell id="1349" r="L41" connectionId="0">
    <xmlCellPr id="1" uniqueName="P1080052">
      <xmlPr mapId="1" xpath="/TFI-IZD-POD/IPK-GFI-IZD-POD_1000380/P1080052" xmlDataType="decimal"/>
    </xmlCellPr>
  </singleXmlCell>
  <singleXmlCell id="1350" r="M41" connectionId="0">
    <xmlCellPr id="1" uniqueName="P1080053">
      <xmlPr mapId="1" xpath="/TFI-IZD-POD/IPK-GFI-IZD-POD_1000380/P1080053" xmlDataType="decimal"/>
    </xmlCellPr>
  </singleXmlCell>
  <singleXmlCell id="1351" r="N41" connectionId="0">
    <xmlCellPr id="1" uniqueName="P1080054">
      <xmlPr mapId="1" xpath="/TFI-IZD-POD/IPK-GFI-IZD-POD_1000380/P1080054" xmlDataType="decimal"/>
    </xmlCellPr>
  </singleXmlCell>
  <singleXmlCell id="1352" r="O41" connectionId="0">
    <xmlCellPr id="1" uniqueName="P1080055">
      <xmlPr mapId="1" xpath="/TFI-IZD-POD/IPK-GFI-IZD-POD_1000380/P1080055" xmlDataType="decimal"/>
    </xmlCellPr>
  </singleXmlCell>
  <singleXmlCell id="1353" r="P41" connectionId="0">
    <xmlCellPr id="1" uniqueName="P1082260">
      <xmlPr mapId="1" xpath="/TFI-IZD-POD/IPK-GFI-IZD-POD_1000380/P1082260" xmlDataType="decimal"/>
    </xmlCellPr>
  </singleXmlCell>
  <singleXmlCell id="1354" r="Q41" connectionId="0">
    <xmlCellPr id="1" uniqueName="P1082237">
      <xmlPr mapId="1" xpath="/TFI-IZD-POD/IPK-GFI-IZD-POD_1000380/P1082237" xmlDataType="decimal"/>
    </xmlCellPr>
  </singleXmlCell>
  <singleXmlCell id="1355" r="R41" connectionId="0">
    <xmlCellPr id="1" uniqueName="P1082261">
      <xmlPr mapId="1" xpath="/TFI-IZD-POD/IPK-GFI-IZD-POD_1000380/P1082261" xmlDataType="decimal"/>
    </xmlCellPr>
  </singleXmlCell>
  <singleXmlCell id="1356" r="U41" connectionId="0">
    <xmlCellPr id="1" uniqueName="P1082262">
      <xmlPr mapId="1" xpath="/TFI-IZD-POD/IPK-GFI-IZD-POD_1000380/P1082262" xmlDataType="decimal"/>
    </xmlCellPr>
  </singleXmlCell>
  <singleXmlCell id="1357" r="V41" connectionId="0">
    <xmlCellPr id="1" uniqueName="P1082264">
      <xmlPr mapId="1" xpath="/TFI-IZD-POD/IPK-GFI-IZD-POD_1000380/P1082264" xmlDataType="decimal"/>
    </xmlCellPr>
  </singleXmlCell>
  <singleXmlCell id="1358" r="W41" connectionId="0">
    <xmlCellPr id="1" uniqueName="P1082265">
      <xmlPr mapId="1" xpath="/TFI-IZD-POD/IPK-GFI-IZD-POD_1000380/P1082265" xmlDataType="decimal"/>
    </xmlCellPr>
  </singleXmlCell>
  <singleXmlCell id="1359" r="X41" connectionId="0">
    <xmlCellPr id="1" uniqueName="P1082266">
      <xmlPr mapId="1" xpath="/TFI-IZD-POD/IPK-GFI-IZD-POD_1000380/P1082266" xmlDataType="decimal"/>
    </xmlCellPr>
  </singleXmlCell>
  <singleXmlCell id="1360" r="Y41" connectionId="0">
    <xmlCellPr id="1" uniqueName="P1082267">
      <xmlPr mapId="1" xpath="/TFI-IZD-POD/IPK-GFI-IZD-POD_1000380/P1082267" xmlDataType="decimal"/>
    </xmlCellPr>
  </singleXmlCell>
  <singleXmlCell id="1361" r="H42" connectionId="0">
    <xmlCellPr id="1" uniqueName="P1080056">
      <xmlPr mapId="1" xpath="/TFI-IZD-POD/IPK-GFI-IZD-POD_1000380/P1080056" xmlDataType="decimal"/>
    </xmlCellPr>
  </singleXmlCell>
  <singleXmlCell id="1362" r="I42" connectionId="0">
    <xmlCellPr id="1" uniqueName="P1080057">
      <xmlPr mapId="1" xpath="/TFI-IZD-POD/IPK-GFI-IZD-POD_1000380/P1080057" xmlDataType="decimal"/>
    </xmlCellPr>
  </singleXmlCell>
  <singleXmlCell id="1363" r="J42" connectionId="0">
    <xmlCellPr id="1" uniqueName="P1080058">
      <xmlPr mapId="1" xpath="/TFI-IZD-POD/IPK-GFI-IZD-POD_1000380/P1080058" xmlDataType="decimal"/>
    </xmlCellPr>
  </singleXmlCell>
  <singleXmlCell id="1364" r="K42" connectionId="0">
    <xmlCellPr id="1" uniqueName="P1080059">
      <xmlPr mapId="1" xpath="/TFI-IZD-POD/IPK-GFI-IZD-POD_1000380/P1080059" xmlDataType="decimal"/>
    </xmlCellPr>
  </singleXmlCell>
  <singleXmlCell id="1365" r="L42" connectionId="0">
    <xmlCellPr id="1" uniqueName="P1080060">
      <xmlPr mapId="1" xpath="/TFI-IZD-POD/IPK-GFI-IZD-POD_1000380/P1080060" xmlDataType="decimal"/>
    </xmlCellPr>
  </singleXmlCell>
  <singleXmlCell id="1366" r="M42" connectionId="0">
    <xmlCellPr id="1" uniqueName="P1080061">
      <xmlPr mapId="1" xpath="/TFI-IZD-POD/IPK-GFI-IZD-POD_1000380/P1080061" xmlDataType="decimal"/>
    </xmlCellPr>
  </singleXmlCell>
  <singleXmlCell id="1367" r="N42" connectionId="0">
    <xmlCellPr id="1" uniqueName="P1080062">
      <xmlPr mapId="1" xpath="/TFI-IZD-POD/IPK-GFI-IZD-POD_1000380/P1080062" xmlDataType="decimal"/>
    </xmlCellPr>
  </singleXmlCell>
  <singleXmlCell id="1368" r="O42" connectionId="0">
    <xmlCellPr id="1" uniqueName="P1080063">
      <xmlPr mapId="1" xpath="/TFI-IZD-POD/IPK-GFI-IZD-POD_1000380/P1080063" xmlDataType="decimal"/>
    </xmlCellPr>
  </singleXmlCell>
  <singleXmlCell id="1369" r="P42" connectionId="0">
    <xmlCellPr id="1" uniqueName="P1082269">
      <xmlPr mapId="1" xpath="/TFI-IZD-POD/IPK-GFI-IZD-POD_1000380/P1082269" xmlDataType="decimal"/>
    </xmlCellPr>
  </singleXmlCell>
  <singleXmlCell id="1370" r="Q42" connectionId="0">
    <xmlCellPr id="1" uniqueName="P1082270">
      <xmlPr mapId="1" xpath="/TFI-IZD-POD/IPK-GFI-IZD-POD_1000380/P1082270" xmlDataType="decimal"/>
    </xmlCellPr>
  </singleXmlCell>
  <singleXmlCell id="1371" r="R42" connectionId="0">
    <xmlCellPr id="1" uniqueName="P1082239">
      <xmlPr mapId="1" xpath="/TFI-IZD-POD/IPK-GFI-IZD-POD_1000380/P1082239" xmlDataType="decimal"/>
    </xmlCellPr>
  </singleXmlCell>
  <singleXmlCell id="1372" r="U42" connectionId="0">
    <xmlCellPr id="1" uniqueName="P1082272">
      <xmlPr mapId="1" xpath="/TFI-IZD-POD/IPK-GFI-IZD-POD_1000380/P1082272" xmlDataType="decimal"/>
    </xmlCellPr>
  </singleXmlCell>
  <singleXmlCell id="1373" r="V42" connectionId="0">
    <xmlCellPr id="1" uniqueName="P1082273">
      <xmlPr mapId="1" xpath="/TFI-IZD-POD/IPK-GFI-IZD-POD_1000380/P1082273" xmlDataType="decimal"/>
    </xmlCellPr>
  </singleXmlCell>
  <singleXmlCell id="1374" r="W42" connectionId="0">
    <xmlCellPr id="1" uniqueName="P1082275">
      <xmlPr mapId="1" xpath="/TFI-IZD-POD/IPK-GFI-IZD-POD_1000380/P1082275" xmlDataType="decimal"/>
    </xmlCellPr>
  </singleXmlCell>
  <singleXmlCell id="1375" r="X42" connectionId="0">
    <xmlCellPr id="1" uniqueName="P1082276">
      <xmlPr mapId="1" xpath="/TFI-IZD-POD/IPK-GFI-IZD-POD_1000380/P1082276" xmlDataType="decimal"/>
    </xmlCellPr>
  </singleXmlCell>
  <singleXmlCell id="1376" r="Y42" connectionId="0">
    <xmlCellPr id="1" uniqueName="P1082277">
      <xmlPr mapId="1" xpath="/TFI-IZD-POD/IPK-GFI-IZD-POD_1000380/P1082277" xmlDataType="decimal"/>
    </xmlCellPr>
  </singleXmlCell>
  <singleXmlCell id="1377" r="H43" connectionId="0">
    <xmlCellPr id="1" uniqueName="P1080064">
      <xmlPr mapId="1" xpath="/TFI-IZD-POD/IPK-GFI-IZD-POD_1000380/P1080064" xmlDataType="decimal"/>
    </xmlCellPr>
  </singleXmlCell>
  <singleXmlCell id="1378" r="I43" connectionId="0">
    <xmlCellPr id="1" uniqueName="P1080065">
      <xmlPr mapId="1" xpath="/TFI-IZD-POD/IPK-GFI-IZD-POD_1000380/P1080065" xmlDataType="decimal"/>
    </xmlCellPr>
  </singleXmlCell>
  <singleXmlCell id="1379" r="J43" connectionId="0">
    <xmlCellPr id="1" uniqueName="P1080066">
      <xmlPr mapId="1" xpath="/TFI-IZD-POD/IPK-GFI-IZD-POD_1000380/P1080066" xmlDataType="decimal"/>
    </xmlCellPr>
  </singleXmlCell>
  <singleXmlCell id="1380" r="K43" connectionId="0">
    <xmlCellPr id="1" uniqueName="P1080067">
      <xmlPr mapId="1" xpath="/TFI-IZD-POD/IPK-GFI-IZD-POD_1000380/P1080067" xmlDataType="decimal"/>
    </xmlCellPr>
  </singleXmlCell>
  <singleXmlCell id="1381" r="L43" connectionId="0">
    <xmlCellPr id="1" uniqueName="P1080068">
      <xmlPr mapId="1" xpath="/TFI-IZD-POD/IPK-GFI-IZD-POD_1000380/P1080068" xmlDataType="decimal"/>
    </xmlCellPr>
  </singleXmlCell>
  <singleXmlCell id="1382" r="M43" connectionId="0">
    <xmlCellPr id="1" uniqueName="P1080069">
      <xmlPr mapId="1" xpath="/TFI-IZD-POD/IPK-GFI-IZD-POD_1000380/P1080069" xmlDataType="decimal"/>
    </xmlCellPr>
  </singleXmlCell>
  <singleXmlCell id="1383" r="N43" connectionId="0">
    <xmlCellPr id="1" uniqueName="P1080070">
      <xmlPr mapId="1" xpath="/TFI-IZD-POD/IPK-GFI-IZD-POD_1000380/P1080070" xmlDataType="decimal"/>
    </xmlCellPr>
  </singleXmlCell>
  <singleXmlCell id="1384" r="O43" connectionId="0">
    <xmlCellPr id="1" uniqueName="P1080071">
      <xmlPr mapId="1" xpath="/TFI-IZD-POD/IPK-GFI-IZD-POD_1000380/P1080071" xmlDataType="decimal"/>
    </xmlCellPr>
  </singleXmlCell>
  <singleXmlCell id="1385" r="P43" connectionId="0">
    <xmlCellPr id="1" uniqueName="P1082278">
      <xmlPr mapId="1" xpath="/TFI-IZD-POD/IPK-GFI-IZD-POD_1000380/P1082278" xmlDataType="decimal"/>
    </xmlCellPr>
  </singleXmlCell>
  <singleXmlCell id="1386" r="Q43" connectionId="0">
    <xmlCellPr id="1" uniqueName="P1082279">
      <xmlPr mapId="1" xpath="/TFI-IZD-POD/IPK-GFI-IZD-POD_1000380/P1082279" xmlDataType="decimal"/>
    </xmlCellPr>
  </singleXmlCell>
  <singleXmlCell id="1387" r="R43" connectionId="0">
    <xmlCellPr id="1" uniqueName="P1082280">
      <xmlPr mapId="1" xpath="/TFI-IZD-POD/IPK-GFI-IZD-POD_1000380/P1082280" xmlDataType="decimal"/>
    </xmlCellPr>
  </singleXmlCell>
  <singleXmlCell id="1388" r="U43" connectionId="0">
    <xmlCellPr id="1" uniqueName="P1082245">
      <xmlPr mapId="1" xpath="/TFI-IZD-POD/IPK-GFI-IZD-POD_1000380/P1082245" xmlDataType="decimal"/>
    </xmlCellPr>
  </singleXmlCell>
  <singleXmlCell id="1389" r="V43" connectionId="0">
    <xmlCellPr id="1" uniqueName="P1082282">
      <xmlPr mapId="1" xpath="/TFI-IZD-POD/IPK-GFI-IZD-POD_1000380/P1082282" xmlDataType="decimal"/>
    </xmlCellPr>
  </singleXmlCell>
  <singleXmlCell id="1390" r="W43" connectionId="0">
    <xmlCellPr id="1" uniqueName="P1082284">
      <xmlPr mapId="1" xpath="/TFI-IZD-POD/IPK-GFI-IZD-POD_1000380/P1082284" xmlDataType="decimal"/>
    </xmlCellPr>
  </singleXmlCell>
  <singleXmlCell id="1391" r="X43" connectionId="0">
    <xmlCellPr id="1" uniqueName="P1082285">
      <xmlPr mapId="1" xpath="/TFI-IZD-POD/IPK-GFI-IZD-POD_1000380/P1082285" xmlDataType="decimal"/>
    </xmlCellPr>
  </singleXmlCell>
  <singleXmlCell id="1392" r="Y43" connectionId="0">
    <xmlCellPr id="1" uniqueName="P1082286">
      <xmlPr mapId="1" xpath="/TFI-IZD-POD/IPK-GFI-IZD-POD_1000380/P1082286" xmlDataType="decimal"/>
    </xmlCellPr>
  </singleXmlCell>
  <singleXmlCell id="1393" r="H44" connectionId="0">
    <xmlCellPr id="1" uniqueName="P1080072">
      <xmlPr mapId="1" xpath="/TFI-IZD-POD/IPK-GFI-IZD-POD_1000380/P1080072" xmlDataType="decimal"/>
    </xmlCellPr>
  </singleXmlCell>
  <singleXmlCell id="1394" r="I44" connectionId="0">
    <xmlCellPr id="1" uniqueName="P1080073">
      <xmlPr mapId="1" xpath="/TFI-IZD-POD/IPK-GFI-IZD-POD_1000380/P1080073" xmlDataType="decimal"/>
    </xmlCellPr>
  </singleXmlCell>
  <singleXmlCell id="1395" r="J44" connectionId="0">
    <xmlCellPr id="1" uniqueName="P1080074">
      <xmlPr mapId="1" xpath="/TFI-IZD-POD/IPK-GFI-IZD-POD_1000380/P1080074" xmlDataType="decimal"/>
    </xmlCellPr>
  </singleXmlCell>
  <singleXmlCell id="1396" r="K44" connectionId="0">
    <xmlCellPr id="1" uniqueName="P1080075">
      <xmlPr mapId="1" xpath="/TFI-IZD-POD/IPK-GFI-IZD-POD_1000380/P1080075" xmlDataType="decimal"/>
    </xmlCellPr>
  </singleXmlCell>
  <singleXmlCell id="1397" r="L44" connectionId="0">
    <xmlCellPr id="1" uniqueName="P1080076">
      <xmlPr mapId="1" xpath="/TFI-IZD-POD/IPK-GFI-IZD-POD_1000380/P1080076" xmlDataType="decimal"/>
    </xmlCellPr>
  </singleXmlCell>
  <singleXmlCell id="1398" r="M44" connectionId="0">
    <xmlCellPr id="1" uniqueName="P1080077">
      <xmlPr mapId="1" xpath="/TFI-IZD-POD/IPK-GFI-IZD-POD_1000380/P1080077" xmlDataType="decimal"/>
    </xmlCellPr>
  </singleXmlCell>
  <singleXmlCell id="1399" r="N44" connectionId="0">
    <xmlCellPr id="1" uniqueName="P1080078">
      <xmlPr mapId="1" xpath="/TFI-IZD-POD/IPK-GFI-IZD-POD_1000380/P1080078" xmlDataType="decimal"/>
    </xmlCellPr>
  </singleXmlCell>
  <singleXmlCell id="1400" r="O44" connectionId="0">
    <xmlCellPr id="1" uniqueName="P1080079">
      <xmlPr mapId="1" xpath="/TFI-IZD-POD/IPK-GFI-IZD-POD_1000380/P1080079" xmlDataType="decimal"/>
    </xmlCellPr>
  </singleXmlCell>
  <singleXmlCell id="1401" r="P44" connectionId="0">
    <xmlCellPr id="1" uniqueName="P1082288">
      <xmlPr mapId="1" xpath="/TFI-IZD-POD/IPK-GFI-IZD-POD_1000380/P1082288" xmlDataType="decimal"/>
    </xmlCellPr>
  </singleXmlCell>
  <singleXmlCell id="1402" r="Q44" connectionId="0">
    <xmlCellPr id="1" uniqueName="P1082289">
      <xmlPr mapId="1" xpath="/TFI-IZD-POD/IPK-GFI-IZD-POD_1000380/P1082289" xmlDataType="decimal"/>
    </xmlCellPr>
  </singleXmlCell>
  <singleXmlCell id="1403" r="R44" connectionId="0">
    <xmlCellPr id="1" uniqueName="P1082290">
      <xmlPr mapId="1" xpath="/TFI-IZD-POD/IPK-GFI-IZD-POD_1000380/P1082290" xmlDataType="decimal"/>
    </xmlCellPr>
  </singleXmlCell>
  <singleXmlCell id="1404" r="U44" connectionId="0">
    <xmlCellPr id="1" uniqueName="P1082292">
      <xmlPr mapId="1" xpath="/TFI-IZD-POD/IPK-GFI-IZD-POD_1000380/P1082292" xmlDataType="decimal"/>
    </xmlCellPr>
  </singleXmlCell>
  <singleXmlCell id="1405" r="V44" connectionId="0">
    <xmlCellPr id="1" uniqueName="P1082247">
      <xmlPr mapId="1" xpath="/TFI-IZD-POD/IPK-GFI-IZD-POD_1000380/P1082247" xmlDataType="decimal"/>
    </xmlCellPr>
  </singleXmlCell>
  <singleXmlCell id="1406" r="W44" connectionId="0">
    <xmlCellPr id="1" uniqueName="P1082295">
      <xmlPr mapId="1" xpath="/TFI-IZD-POD/IPK-GFI-IZD-POD_1000380/P1082295" xmlDataType="decimal"/>
    </xmlCellPr>
  </singleXmlCell>
  <singleXmlCell id="1407" r="X44" connectionId="0">
    <xmlCellPr id="1" uniqueName="P1082298">
      <xmlPr mapId="1" xpath="/TFI-IZD-POD/IPK-GFI-IZD-POD_1000380/P1082298" xmlDataType="decimal"/>
    </xmlCellPr>
  </singleXmlCell>
  <singleXmlCell id="1408" r="Y44" connectionId="0">
    <xmlCellPr id="1" uniqueName="P1082300">
      <xmlPr mapId="1" xpath="/TFI-IZD-POD/IPK-GFI-IZD-POD_1000380/P1082300" xmlDataType="decimal"/>
    </xmlCellPr>
  </singleXmlCell>
  <singleXmlCell id="1409" r="H45" connectionId="0">
    <xmlCellPr id="1" uniqueName="P1080080">
      <xmlPr mapId="1" xpath="/TFI-IZD-POD/IPK-GFI-IZD-POD_1000380/P1080080" xmlDataType="decimal"/>
    </xmlCellPr>
  </singleXmlCell>
  <singleXmlCell id="1410" r="I45" connectionId="0">
    <xmlCellPr id="1" uniqueName="P1080081">
      <xmlPr mapId="1" xpath="/TFI-IZD-POD/IPK-GFI-IZD-POD_1000380/P1080081" xmlDataType="decimal"/>
    </xmlCellPr>
  </singleXmlCell>
  <singleXmlCell id="1411" r="J45" connectionId="0">
    <xmlCellPr id="1" uniqueName="P1080082">
      <xmlPr mapId="1" xpath="/TFI-IZD-POD/IPK-GFI-IZD-POD_1000380/P1080082" xmlDataType="decimal"/>
    </xmlCellPr>
  </singleXmlCell>
  <singleXmlCell id="1412" r="K45" connectionId="0">
    <xmlCellPr id="1" uniqueName="P1080083">
      <xmlPr mapId="1" xpath="/TFI-IZD-POD/IPK-GFI-IZD-POD_1000380/P1080083" xmlDataType="decimal"/>
    </xmlCellPr>
  </singleXmlCell>
  <singleXmlCell id="1413" r="L45" connectionId="0">
    <xmlCellPr id="1" uniqueName="P1080084">
      <xmlPr mapId="1" xpath="/TFI-IZD-POD/IPK-GFI-IZD-POD_1000380/P1080084" xmlDataType="decimal"/>
    </xmlCellPr>
  </singleXmlCell>
  <singleXmlCell id="1414" r="M45" connectionId="0">
    <xmlCellPr id="1" uniqueName="P1080085">
      <xmlPr mapId="1" xpath="/TFI-IZD-POD/IPK-GFI-IZD-POD_1000380/P1080085" xmlDataType="decimal"/>
    </xmlCellPr>
  </singleXmlCell>
  <singleXmlCell id="1415" r="N45" connectionId="0">
    <xmlCellPr id="1" uniqueName="P1080086">
      <xmlPr mapId="1" xpath="/TFI-IZD-POD/IPK-GFI-IZD-POD_1000380/P1080086" xmlDataType="decimal"/>
    </xmlCellPr>
  </singleXmlCell>
  <singleXmlCell id="1416" r="O45" connectionId="0">
    <xmlCellPr id="1" uniqueName="P1080087">
      <xmlPr mapId="1" xpath="/TFI-IZD-POD/IPK-GFI-IZD-POD_1000380/P1080087" xmlDataType="decimal"/>
    </xmlCellPr>
  </singleXmlCell>
  <singleXmlCell id="1417" r="P45" connectionId="0">
    <xmlCellPr id="1" uniqueName="P1082301">
      <xmlPr mapId="1" xpath="/TFI-IZD-POD/IPK-GFI-IZD-POD_1000380/P1082301" xmlDataType="decimal"/>
    </xmlCellPr>
  </singleXmlCell>
  <singleXmlCell id="1418" r="Q45" connectionId="0">
    <xmlCellPr id="1" uniqueName="P1082322">
      <xmlPr mapId="1" xpath="/TFI-IZD-POD/IPK-GFI-IZD-POD_1000380/P1082322" xmlDataType="decimal"/>
    </xmlCellPr>
  </singleXmlCell>
  <singleXmlCell id="1419" r="R45" connectionId="0">
    <xmlCellPr id="1" uniqueName="P1082323">
      <xmlPr mapId="1" xpath="/TFI-IZD-POD/IPK-GFI-IZD-POD_1000380/P1082323" xmlDataType="decimal"/>
    </xmlCellPr>
  </singleXmlCell>
  <singleXmlCell id="1420" r="U45" connectionId="0">
    <xmlCellPr id="1" uniqueName="P1082325">
      <xmlPr mapId="1" xpath="/TFI-IZD-POD/IPK-GFI-IZD-POD_1000380/P1082325" xmlDataType="decimal"/>
    </xmlCellPr>
  </singleXmlCell>
  <singleXmlCell id="1421" r="V45" connectionId="0">
    <xmlCellPr id="1" uniqueName="P1082328">
      <xmlPr mapId="1" xpath="/TFI-IZD-POD/IPK-GFI-IZD-POD_1000380/P1082328" xmlDataType="decimal"/>
    </xmlCellPr>
  </singleXmlCell>
  <singleXmlCell id="1422" r="W45" connectionId="0">
    <xmlCellPr id="1" uniqueName="P1082331">
      <xmlPr mapId="1" xpath="/TFI-IZD-POD/IPK-GFI-IZD-POD_1000380/P1082331" xmlDataType="decimal"/>
    </xmlCellPr>
  </singleXmlCell>
  <singleXmlCell id="1423" r="X45" connectionId="0">
    <xmlCellPr id="1" uniqueName="P1082333">
      <xmlPr mapId="1" xpath="/TFI-IZD-POD/IPK-GFI-IZD-POD_1000380/P1082333" xmlDataType="decimal"/>
    </xmlCellPr>
  </singleXmlCell>
  <singleXmlCell id="1424" r="Y45" connectionId="0">
    <xmlCellPr id="1" uniqueName="P1082336">
      <xmlPr mapId="1" xpath="/TFI-IZD-POD/IPK-GFI-IZD-POD_1000380/P1082336" xmlDataType="decimal"/>
    </xmlCellPr>
  </singleXmlCell>
  <singleXmlCell id="1425" r="H46" connectionId="0">
    <xmlCellPr id="1" uniqueName="P1080088">
      <xmlPr mapId="1" xpath="/TFI-IZD-POD/IPK-GFI-IZD-POD_1000380/P1080088" xmlDataType="decimal"/>
    </xmlCellPr>
  </singleXmlCell>
  <singleXmlCell id="1426" r="I46" connectionId="0">
    <xmlCellPr id="1" uniqueName="P1080089">
      <xmlPr mapId="1" xpath="/TFI-IZD-POD/IPK-GFI-IZD-POD_1000380/P1080089" xmlDataType="decimal"/>
    </xmlCellPr>
  </singleXmlCell>
  <singleXmlCell id="1427" r="J46" connectionId="0">
    <xmlCellPr id="1" uniqueName="P1080090">
      <xmlPr mapId="1" xpath="/TFI-IZD-POD/IPK-GFI-IZD-POD_1000380/P1080090" xmlDataType="decimal"/>
    </xmlCellPr>
  </singleXmlCell>
  <singleXmlCell id="1428" r="K46" connectionId="0">
    <xmlCellPr id="1" uniqueName="P1080091">
      <xmlPr mapId="1" xpath="/TFI-IZD-POD/IPK-GFI-IZD-POD_1000380/P1080091" xmlDataType="decimal"/>
    </xmlCellPr>
  </singleXmlCell>
  <singleXmlCell id="1429" r="L46" connectionId="0">
    <xmlCellPr id="1" uniqueName="P1080092">
      <xmlPr mapId="1" xpath="/TFI-IZD-POD/IPK-GFI-IZD-POD_1000380/P1080092" xmlDataType="decimal"/>
    </xmlCellPr>
  </singleXmlCell>
  <singleXmlCell id="1430" r="M46" connectionId="0">
    <xmlCellPr id="1" uniqueName="P1080093">
      <xmlPr mapId="1" xpath="/TFI-IZD-POD/IPK-GFI-IZD-POD_1000380/P1080093" xmlDataType="decimal"/>
    </xmlCellPr>
  </singleXmlCell>
  <singleXmlCell id="1431" r="N46" connectionId="0">
    <xmlCellPr id="1" uniqueName="P1080094">
      <xmlPr mapId="1" xpath="/TFI-IZD-POD/IPK-GFI-IZD-POD_1000380/P1080094" xmlDataType="decimal"/>
    </xmlCellPr>
  </singleXmlCell>
  <singleXmlCell id="1432" r="O46" connectionId="0">
    <xmlCellPr id="1" uniqueName="P1080095">
      <xmlPr mapId="1" xpath="/TFI-IZD-POD/IPK-GFI-IZD-POD_1000380/P1080095" xmlDataType="decimal"/>
    </xmlCellPr>
  </singleXmlCell>
  <singleXmlCell id="1433" r="P46" connectionId="0">
    <xmlCellPr id="1" uniqueName="P1082338">
      <xmlPr mapId="1" xpath="/TFI-IZD-POD/IPK-GFI-IZD-POD_1000380/P1082338" xmlDataType="decimal"/>
    </xmlCellPr>
  </singleXmlCell>
  <singleXmlCell id="1434" r="Q46" connectionId="0">
    <xmlCellPr id="1" uniqueName="P1082304">
      <xmlPr mapId="1" xpath="/TFI-IZD-POD/IPK-GFI-IZD-POD_1000380/P1082304" xmlDataType="decimal"/>
    </xmlCellPr>
  </singleXmlCell>
  <singleXmlCell id="1435" r="R46" connectionId="0">
    <xmlCellPr id="1" uniqueName="P1082341">
      <xmlPr mapId="1" xpath="/TFI-IZD-POD/IPK-GFI-IZD-POD_1000380/P1082341" xmlDataType="decimal"/>
    </xmlCellPr>
  </singleXmlCell>
  <singleXmlCell id="1436" r="U46" connectionId="0">
    <xmlCellPr id="1" uniqueName="P1082343">
      <xmlPr mapId="1" xpath="/TFI-IZD-POD/IPK-GFI-IZD-POD_1000380/P1082343" xmlDataType="decimal"/>
    </xmlCellPr>
  </singleXmlCell>
  <singleXmlCell id="1437" r="V46" connectionId="0">
    <xmlCellPr id="1" uniqueName="P1082344">
      <xmlPr mapId="1" xpath="/TFI-IZD-POD/IPK-GFI-IZD-POD_1000380/P1082344" xmlDataType="decimal"/>
    </xmlCellPr>
  </singleXmlCell>
  <singleXmlCell id="1438" r="W46" connectionId="0">
    <xmlCellPr id="1" uniqueName="P1082346">
      <xmlPr mapId="1" xpath="/TFI-IZD-POD/IPK-GFI-IZD-POD_1000380/P1082346" xmlDataType="decimal"/>
    </xmlCellPr>
  </singleXmlCell>
  <singleXmlCell id="1439" r="X46" connectionId="0">
    <xmlCellPr id="1" uniqueName="P1082349">
      <xmlPr mapId="1" xpath="/TFI-IZD-POD/IPK-GFI-IZD-POD_1000380/P1082349" xmlDataType="decimal"/>
    </xmlCellPr>
  </singleXmlCell>
  <singleXmlCell id="1440" r="Y46" connectionId="0">
    <xmlCellPr id="1" uniqueName="P1082351">
      <xmlPr mapId="1" xpath="/TFI-IZD-POD/IPK-GFI-IZD-POD_1000380/P1082351" xmlDataType="decimal"/>
    </xmlCellPr>
  </singleXmlCell>
  <singleXmlCell id="1441" r="H47" connectionId="0">
    <xmlCellPr id="1" uniqueName="P1080096">
      <xmlPr mapId="1" xpath="/TFI-IZD-POD/IPK-GFI-IZD-POD_1000380/P1080096" xmlDataType="decimal"/>
    </xmlCellPr>
  </singleXmlCell>
  <singleXmlCell id="1442" r="I47" connectionId="0">
    <xmlCellPr id="1" uniqueName="P1080097">
      <xmlPr mapId="1" xpath="/TFI-IZD-POD/IPK-GFI-IZD-POD_1000380/P1080097" xmlDataType="decimal"/>
    </xmlCellPr>
  </singleXmlCell>
  <singleXmlCell id="1443" r="J47" connectionId="0">
    <xmlCellPr id="1" uniqueName="P1080098">
      <xmlPr mapId="1" xpath="/TFI-IZD-POD/IPK-GFI-IZD-POD_1000380/P1080098" xmlDataType="decimal"/>
    </xmlCellPr>
  </singleXmlCell>
  <singleXmlCell id="1444" r="K47" connectionId="0">
    <xmlCellPr id="1" uniqueName="P1080099">
      <xmlPr mapId="1" xpath="/TFI-IZD-POD/IPK-GFI-IZD-POD_1000380/P1080099" xmlDataType="decimal"/>
    </xmlCellPr>
  </singleXmlCell>
  <singleXmlCell id="1445" r="L47" connectionId="0">
    <xmlCellPr id="1" uniqueName="P1080100">
      <xmlPr mapId="1" xpath="/TFI-IZD-POD/IPK-GFI-IZD-POD_1000380/P1080100" xmlDataType="decimal"/>
    </xmlCellPr>
  </singleXmlCell>
  <singleXmlCell id="1446" r="M47" connectionId="0">
    <xmlCellPr id="1" uniqueName="P1080101">
      <xmlPr mapId="1" xpath="/TFI-IZD-POD/IPK-GFI-IZD-POD_1000380/P1080101" xmlDataType="decimal"/>
    </xmlCellPr>
  </singleXmlCell>
  <singleXmlCell id="1447" r="N47" connectionId="0">
    <xmlCellPr id="1" uniqueName="P1080102">
      <xmlPr mapId="1" xpath="/TFI-IZD-POD/IPK-GFI-IZD-POD_1000380/P1080102" xmlDataType="decimal"/>
    </xmlCellPr>
  </singleXmlCell>
  <singleXmlCell id="1448" r="O47" connectionId="0">
    <xmlCellPr id="1" uniqueName="P1080103">
      <xmlPr mapId="1" xpath="/TFI-IZD-POD/IPK-GFI-IZD-POD_1000380/P1080103" xmlDataType="decimal"/>
    </xmlCellPr>
  </singleXmlCell>
  <singleXmlCell id="1449" r="P47" connectionId="0">
    <xmlCellPr id="1" uniqueName="P1082354">
      <xmlPr mapId="1" xpath="/TFI-IZD-POD/IPK-GFI-IZD-POD_1000380/P1082354" xmlDataType="decimal"/>
    </xmlCellPr>
  </singleXmlCell>
  <singleXmlCell id="1450" r="Q47" connectionId="0">
    <xmlCellPr id="1" uniqueName="P1082356">
      <xmlPr mapId="1" xpath="/TFI-IZD-POD/IPK-GFI-IZD-POD_1000380/P1082356" xmlDataType="decimal"/>
    </xmlCellPr>
  </singleXmlCell>
  <singleXmlCell id="1451" r="R47" connectionId="0">
    <xmlCellPr id="1" uniqueName="P1082306">
      <xmlPr mapId="1" xpath="/TFI-IZD-POD/IPK-GFI-IZD-POD_1000380/P1082306" xmlDataType="decimal"/>
    </xmlCellPr>
  </singleXmlCell>
  <singleXmlCell id="1452" r="U47" connectionId="0">
    <xmlCellPr id="1" uniqueName="P1082358">
      <xmlPr mapId="1" xpath="/TFI-IZD-POD/IPK-GFI-IZD-POD_1000380/P1082358" xmlDataType="decimal"/>
    </xmlCellPr>
  </singleXmlCell>
  <singleXmlCell id="1453" r="V47" connectionId="0">
    <xmlCellPr id="1" uniqueName="P1082360">
      <xmlPr mapId="1" xpath="/TFI-IZD-POD/IPK-GFI-IZD-POD_1000380/P1082360" xmlDataType="decimal"/>
    </xmlCellPr>
  </singleXmlCell>
  <singleXmlCell id="1454" r="W47" connectionId="0">
    <xmlCellPr id="1" uniqueName="P1082361">
      <xmlPr mapId="1" xpath="/TFI-IZD-POD/IPK-GFI-IZD-POD_1000380/P1082361" xmlDataType="decimal"/>
    </xmlCellPr>
  </singleXmlCell>
  <singleXmlCell id="1455" r="X47" connectionId="0">
    <xmlCellPr id="1" uniqueName="P1082362">
      <xmlPr mapId="1" xpath="/TFI-IZD-POD/IPK-GFI-IZD-POD_1000380/P1082362" xmlDataType="decimal"/>
    </xmlCellPr>
  </singleXmlCell>
  <singleXmlCell id="1456" r="Y47" connectionId="0">
    <xmlCellPr id="1" uniqueName="P1082364">
      <xmlPr mapId="1" xpath="/TFI-IZD-POD/IPK-GFI-IZD-POD_1000380/P1082364" xmlDataType="decimal"/>
    </xmlCellPr>
  </singleXmlCell>
  <singleXmlCell id="1457" r="H48" connectionId="0">
    <xmlCellPr id="1" uniqueName="P1080104">
      <xmlPr mapId="1" xpath="/TFI-IZD-POD/IPK-GFI-IZD-POD_1000380/P1080104" xmlDataType="decimal"/>
    </xmlCellPr>
  </singleXmlCell>
  <singleXmlCell id="1458" r="I48" connectionId="0">
    <xmlCellPr id="1" uniqueName="P1080105">
      <xmlPr mapId="1" xpath="/TFI-IZD-POD/IPK-GFI-IZD-POD_1000380/P1080105" xmlDataType="decimal"/>
    </xmlCellPr>
  </singleXmlCell>
  <singleXmlCell id="1459" r="J48" connectionId="0">
    <xmlCellPr id="1" uniqueName="P1080106">
      <xmlPr mapId="1" xpath="/TFI-IZD-POD/IPK-GFI-IZD-POD_1000380/P1080106" xmlDataType="decimal"/>
    </xmlCellPr>
  </singleXmlCell>
  <singleXmlCell id="1460" r="K48" connectionId="0">
    <xmlCellPr id="1" uniqueName="P1080107">
      <xmlPr mapId="1" xpath="/TFI-IZD-POD/IPK-GFI-IZD-POD_1000380/P1080107" xmlDataType="decimal"/>
    </xmlCellPr>
  </singleXmlCell>
  <singleXmlCell id="1461" r="L48" connectionId="0">
    <xmlCellPr id="1" uniqueName="P1080108">
      <xmlPr mapId="1" xpath="/TFI-IZD-POD/IPK-GFI-IZD-POD_1000380/P1080108" xmlDataType="decimal"/>
    </xmlCellPr>
  </singleXmlCell>
  <singleXmlCell id="1462" r="M48" connectionId="0">
    <xmlCellPr id="1" uniqueName="P1080109">
      <xmlPr mapId="1" xpath="/TFI-IZD-POD/IPK-GFI-IZD-POD_1000380/P1080109" xmlDataType="decimal"/>
    </xmlCellPr>
  </singleXmlCell>
  <singleXmlCell id="1463" r="N48" connectionId="0">
    <xmlCellPr id="1" uniqueName="P1080110">
      <xmlPr mapId="1" xpath="/TFI-IZD-POD/IPK-GFI-IZD-POD_1000380/P1080110" xmlDataType="decimal"/>
    </xmlCellPr>
  </singleXmlCell>
  <singleXmlCell id="1464" r="O48" connectionId="0">
    <xmlCellPr id="1" uniqueName="P1080111">
      <xmlPr mapId="1" xpath="/TFI-IZD-POD/IPK-GFI-IZD-POD_1000380/P1080111" xmlDataType="decimal"/>
    </xmlCellPr>
  </singleXmlCell>
  <singleXmlCell id="1465" r="P48" connectionId="0">
    <xmlCellPr id="1" uniqueName="P1082365">
      <xmlPr mapId="1" xpath="/TFI-IZD-POD/IPK-GFI-IZD-POD_1000380/P1082365" xmlDataType="decimal"/>
    </xmlCellPr>
  </singleXmlCell>
  <singleXmlCell id="1466" r="Q48" connectionId="0">
    <xmlCellPr id="1" uniqueName="P1082366">
      <xmlPr mapId="1" xpath="/TFI-IZD-POD/IPK-GFI-IZD-POD_1000380/P1082366" xmlDataType="decimal"/>
    </xmlCellPr>
  </singleXmlCell>
  <singleXmlCell id="1467" r="R48" connectionId="0">
    <xmlCellPr id="1" uniqueName="P1082367">
      <xmlPr mapId="1" xpath="/TFI-IZD-POD/IPK-GFI-IZD-POD_1000380/P1082367" xmlDataType="decimal"/>
    </xmlCellPr>
  </singleXmlCell>
  <singleXmlCell id="1468" r="U48" connectionId="0">
    <xmlCellPr id="1" uniqueName="P1082309">
      <xmlPr mapId="1" xpath="/TFI-IZD-POD/IPK-GFI-IZD-POD_1000380/P1082309" xmlDataType="decimal"/>
    </xmlCellPr>
  </singleXmlCell>
  <singleXmlCell id="1469" r="V48" connectionId="0">
    <xmlCellPr id="1" uniqueName="P1082368">
      <xmlPr mapId="1" xpath="/TFI-IZD-POD/IPK-GFI-IZD-POD_1000380/P1082368" xmlDataType="decimal"/>
    </xmlCellPr>
  </singleXmlCell>
  <singleXmlCell id="1470" r="W48" connectionId="0">
    <xmlCellPr id="1" uniqueName="P1082369">
      <xmlPr mapId="1" xpath="/TFI-IZD-POD/IPK-GFI-IZD-POD_1000380/P1082369" xmlDataType="decimal"/>
    </xmlCellPr>
  </singleXmlCell>
  <singleXmlCell id="1471" r="X48" connectionId="0">
    <xmlCellPr id="1" uniqueName="P1082370">
      <xmlPr mapId="1" xpath="/TFI-IZD-POD/IPK-GFI-IZD-POD_1000380/P1082370" xmlDataType="decimal"/>
    </xmlCellPr>
  </singleXmlCell>
  <singleXmlCell id="1472" r="Y48" connectionId="0">
    <xmlCellPr id="1" uniqueName="P1082372">
      <xmlPr mapId="1" xpath="/TFI-IZD-POD/IPK-GFI-IZD-POD_1000380/P1082372" xmlDataType="decimal"/>
    </xmlCellPr>
  </singleXmlCell>
  <singleXmlCell id="1473" r="H49" connectionId="0">
    <xmlCellPr id="1" uniqueName="P1080112">
      <xmlPr mapId="1" xpath="/TFI-IZD-POD/IPK-GFI-IZD-POD_1000380/P1080112" xmlDataType="decimal"/>
    </xmlCellPr>
  </singleXmlCell>
  <singleXmlCell id="1474" r="I49" connectionId="0">
    <xmlCellPr id="1" uniqueName="P1080113">
      <xmlPr mapId="1" xpath="/TFI-IZD-POD/IPK-GFI-IZD-POD_1000380/P1080113" xmlDataType="decimal"/>
    </xmlCellPr>
  </singleXmlCell>
  <singleXmlCell id="1475" r="J49" connectionId="0">
    <xmlCellPr id="1" uniqueName="P1080114">
      <xmlPr mapId="1" xpath="/TFI-IZD-POD/IPK-GFI-IZD-POD_1000380/P1080114" xmlDataType="decimal"/>
    </xmlCellPr>
  </singleXmlCell>
  <singleXmlCell id="1476" r="K49" connectionId="0">
    <xmlCellPr id="1" uniqueName="P1080115">
      <xmlPr mapId="1" xpath="/TFI-IZD-POD/IPK-GFI-IZD-POD_1000380/P1080115" xmlDataType="decimal"/>
    </xmlCellPr>
  </singleXmlCell>
  <singleXmlCell id="1477" r="L49" connectionId="0">
    <xmlCellPr id="1" uniqueName="P1080116">
      <xmlPr mapId="1" xpath="/TFI-IZD-POD/IPK-GFI-IZD-POD_1000380/P1080116" xmlDataType="decimal"/>
    </xmlCellPr>
  </singleXmlCell>
  <singleXmlCell id="1478" r="M49" connectionId="0">
    <xmlCellPr id="1" uniqueName="P1080117">
      <xmlPr mapId="1" xpath="/TFI-IZD-POD/IPK-GFI-IZD-POD_1000380/P1080117" xmlDataType="decimal"/>
    </xmlCellPr>
  </singleXmlCell>
  <singleXmlCell id="1479" r="N49" connectionId="0">
    <xmlCellPr id="1" uniqueName="P1080118">
      <xmlPr mapId="1" xpath="/TFI-IZD-POD/IPK-GFI-IZD-POD_1000380/P1080118" xmlDataType="decimal"/>
    </xmlCellPr>
  </singleXmlCell>
  <singleXmlCell id="1480" r="O49" connectionId="0">
    <xmlCellPr id="1" uniqueName="P1080119">
      <xmlPr mapId="1" xpath="/TFI-IZD-POD/IPK-GFI-IZD-POD_1000380/P1080119" xmlDataType="decimal"/>
    </xmlCellPr>
  </singleXmlCell>
  <singleXmlCell id="1481" r="P49" connectionId="0">
    <xmlCellPr id="1" uniqueName="P1082374">
      <xmlPr mapId="1" xpath="/TFI-IZD-POD/IPK-GFI-IZD-POD_1000380/P1082374" xmlDataType="decimal"/>
    </xmlCellPr>
  </singleXmlCell>
  <singleXmlCell id="1482" r="Q49" connectionId="0">
    <xmlCellPr id="1" uniqueName="P1082376">
      <xmlPr mapId="1" xpath="/TFI-IZD-POD/IPK-GFI-IZD-POD_1000380/P1082376" xmlDataType="decimal"/>
    </xmlCellPr>
  </singleXmlCell>
  <singleXmlCell id="1483" r="R49" connectionId="0">
    <xmlCellPr id="1" uniqueName="P1082378">
      <xmlPr mapId="1" xpath="/TFI-IZD-POD/IPK-GFI-IZD-POD_1000380/P1082378" xmlDataType="decimal"/>
    </xmlCellPr>
  </singleXmlCell>
  <singleXmlCell id="1484" r="U49" connectionId="0">
    <xmlCellPr id="1" uniqueName="P1082381">
      <xmlPr mapId="1" xpath="/TFI-IZD-POD/IPK-GFI-IZD-POD_1000380/P1082381" xmlDataType="decimal"/>
    </xmlCellPr>
  </singleXmlCell>
  <singleXmlCell id="1485" r="V49" connectionId="0">
    <xmlCellPr id="1" uniqueName="P1082312">
      <xmlPr mapId="1" xpath="/TFI-IZD-POD/IPK-GFI-IZD-POD_1000380/P1082312" xmlDataType="decimal"/>
    </xmlCellPr>
  </singleXmlCell>
  <singleXmlCell id="1486" r="W49" connectionId="0">
    <xmlCellPr id="1" uniqueName="P1082383">
      <xmlPr mapId="1" xpath="/TFI-IZD-POD/IPK-GFI-IZD-POD_1000380/P1082383" xmlDataType="decimal"/>
    </xmlCellPr>
  </singleXmlCell>
  <singleXmlCell id="1487" r="X49" connectionId="0">
    <xmlCellPr id="1" uniqueName="P1082385">
      <xmlPr mapId="1" xpath="/TFI-IZD-POD/IPK-GFI-IZD-POD_1000380/P1082385" xmlDataType="decimal"/>
    </xmlCellPr>
  </singleXmlCell>
  <singleXmlCell id="1488" r="Y49" connectionId="0">
    <xmlCellPr id="1" uniqueName="P1082388">
      <xmlPr mapId="1" xpath="/TFI-IZD-POD/IPK-GFI-IZD-POD_1000380/P1082388" xmlDataType="decimal"/>
    </xmlCellPr>
  </singleXmlCell>
  <singleXmlCell id="1489" r="H50" connectionId="0">
    <xmlCellPr id="1" uniqueName="P1080120">
      <xmlPr mapId="1" xpath="/TFI-IZD-POD/IPK-GFI-IZD-POD_1000380/P1080120" xmlDataType="decimal"/>
    </xmlCellPr>
  </singleXmlCell>
  <singleXmlCell id="1490" r="I50" connectionId="0">
    <xmlCellPr id="1" uniqueName="P1080121">
      <xmlPr mapId="1" xpath="/TFI-IZD-POD/IPK-GFI-IZD-POD_1000380/P1080121" xmlDataType="decimal"/>
    </xmlCellPr>
  </singleXmlCell>
  <singleXmlCell id="1491" r="J50" connectionId="0">
    <xmlCellPr id="1" uniqueName="P1080122">
      <xmlPr mapId="1" xpath="/TFI-IZD-POD/IPK-GFI-IZD-POD_1000380/P1080122" xmlDataType="decimal"/>
    </xmlCellPr>
  </singleXmlCell>
  <singleXmlCell id="1492" r="K50" connectionId="0">
    <xmlCellPr id="1" uniqueName="P1080123">
      <xmlPr mapId="1" xpath="/TFI-IZD-POD/IPK-GFI-IZD-POD_1000380/P1080123" xmlDataType="decimal"/>
    </xmlCellPr>
  </singleXmlCell>
  <singleXmlCell id="1493" r="L50" connectionId="0">
    <xmlCellPr id="1" uniqueName="P1080124">
      <xmlPr mapId="1" xpath="/TFI-IZD-POD/IPK-GFI-IZD-POD_1000380/P1080124" xmlDataType="decimal"/>
    </xmlCellPr>
  </singleXmlCell>
  <singleXmlCell id="1494" r="M50" connectionId="0">
    <xmlCellPr id="1" uniqueName="P1080125">
      <xmlPr mapId="1" xpath="/TFI-IZD-POD/IPK-GFI-IZD-POD_1000380/P1080125" xmlDataType="decimal"/>
    </xmlCellPr>
  </singleXmlCell>
  <singleXmlCell id="1495" r="N50" connectionId="0">
    <xmlCellPr id="1" uniqueName="P1080126">
      <xmlPr mapId="1" xpath="/TFI-IZD-POD/IPK-GFI-IZD-POD_1000380/P1080126" xmlDataType="decimal"/>
    </xmlCellPr>
  </singleXmlCell>
  <singleXmlCell id="1496" r="O50" connectionId="0">
    <xmlCellPr id="1" uniqueName="P1080127">
      <xmlPr mapId="1" xpath="/TFI-IZD-POD/IPK-GFI-IZD-POD_1000380/P1080127" xmlDataType="decimal"/>
    </xmlCellPr>
  </singleXmlCell>
  <singleXmlCell id="1497" r="P50" connectionId="0">
    <xmlCellPr id="1" uniqueName="P1082390">
      <xmlPr mapId="1" xpath="/TFI-IZD-POD/IPK-GFI-IZD-POD_1000380/P1082390" xmlDataType="decimal"/>
    </xmlCellPr>
  </singleXmlCell>
  <singleXmlCell id="1498" r="Q50" connectionId="0">
    <xmlCellPr id="1" uniqueName="P1082392">
      <xmlPr mapId="1" xpath="/TFI-IZD-POD/IPK-GFI-IZD-POD_1000380/P1082392" xmlDataType="decimal"/>
    </xmlCellPr>
  </singleXmlCell>
  <singleXmlCell id="1499" r="R50" connectionId="0">
    <xmlCellPr id="1" uniqueName="P1082394">
      <xmlPr mapId="1" xpath="/TFI-IZD-POD/IPK-GFI-IZD-POD_1000380/P1082394" xmlDataType="decimal"/>
    </xmlCellPr>
  </singleXmlCell>
  <singleXmlCell id="1500" r="U50" connectionId="0">
    <xmlCellPr id="1" uniqueName="P1082396">
      <xmlPr mapId="1" xpath="/TFI-IZD-POD/IPK-GFI-IZD-POD_1000380/P1082396" xmlDataType="decimal"/>
    </xmlCellPr>
  </singleXmlCell>
  <singleXmlCell id="1501" r="V50" connectionId="0">
    <xmlCellPr id="1" uniqueName="P1082398">
      <xmlPr mapId="1" xpath="/TFI-IZD-POD/IPK-GFI-IZD-POD_1000380/P1082398" xmlDataType="decimal"/>
    </xmlCellPr>
  </singleXmlCell>
  <singleXmlCell id="1502" r="W50" connectionId="0">
    <xmlCellPr id="1" uniqueName="P1082314">
      <xmlPr mapId="1" xpath="/TFI-IZD-POD/IPK-GFI-IZD-POD_1000380/P1082314" xmlDataType="decimal"/>
    </xmlCellPr>
  </singleXmlCell>
  <singleXmlCell id="1503" r="X50" connectionId="0">
    <xmlCellPr id="1" uniqueName="P1082401">
      <xmlPr mapId="1" xpath="/TFI-IZD-POD/IPK-GFI-IZD-POD_1000380/P1082401" xmlDataType="decimal"/>
    </xmlCellPr>
  </singleXmlCell>
  <singleXmlCell id="1504" r="Y50" connectionId="0">
    <xmlCellPr id="1" uniqueName="P1082403">
      <xmlPr mapId="1" xpath="/TFI-IZD-POD/IPK-GFI-IZD-POD_1000380/P1082403" xmlDataType="decimal"/>
    </xmlCellPr>
  </singleXmlCell>
  <singleXmlCell id="1537" r="H51" connectionId="0">
    <xmlCellPr id="1" uniqueName="P1080128">
      <xmlPr mapId="1" xpath="/TFI-IZD-POD/IPK-GFI-IZD-POD_1000380/P1080128" xmlDataType="decimal"/>
    </xmlCellPr>
  </singleXmlCell>
  <singleXmlCell id="1538" r="I51" connectionId="0">
    <xmlCellPr id="1" uniqueName="P1080129">
      <xmlPr mapId="1" xpath="/TFI-IZD-POD/IPK-GFI-IZD-POD_1000380/P1080129" xmlDataType="decimal"/>
    </xmlCellPr>
  </singleXmlCell>
  <singleXmlCell id="1539" r="J51" connectionId="0">
    <xmlCellPr id="1" uniqueName="P1080130">
      <xmlPr mapId="1" xpath="/TFI-IZD-POD/IPK-GFI-IZD-POD_1000380/P1080130" xmlDataType="decimal"/>
    </xmlCellPr>
  </singleXmlCell>
  <singleXmlCell id="1540" r="K51" connectionId="0">
    <xmlCellPr id="1" uniqueName="P1080131">
      <xmlPr mapId="1" xpath="/TFI-IZD-POD/IPK-GFI-IZD-POD_1000380/P1080131" xmlDataType="decimal"/>
    </xmlCellPr>
  </singleXmlCell>
  <singleXmlCell id="1541" r="L51" connectionId="0">
    <xmlCellPr id="1" uniqueName="P1080132">
      <xmlPr mapId="1" xpath="/TFI-IZD-POD/IPK-GFI-IZD-POD_1000380/P1080132" xmlDataType="decimal"/>
    </xmlCellPr>
  </singleXmlCell>
  <singleXmlCell id="1542" r="M51" connectionId="0">
    <xmlCellPr id="1" uniqueName="P1080133">
      <xmlPr mapId="1" xpath="/TFI-IZD-POD/IPK-GFI-IZD-POD_1000380/P1080133" xmlDataType="decimal"/>
    </xmlCellPr>
  </singleXmlCell>
  <singleXmlCell id="1543" r="N51" connectionId="0">
    <xmlCellPr id="1" uniqueName="P1080134">
      <xmlPr mapId="1" xpath="/TFI-IZD-POD/IPK-GFI-IZD-POD_1000380/P1080134" xmlDataType="decimal"/>
    </xmlCellPr>
  </singleXmlCell>
  <singleXmlCell id="1544" r="O51" connectionId="0">
    <xmlCellPr id="1" uniqueName="P1080135">
      <xmlPr mapId="1" xpath="/TFI-IZD-POD/IPK-GFI-IZD-POD_1000380/P1080135" xmlDataType="decimal"/>
    </xmlCellPr>
  </singleXmlCell>
  <singleXmlCell id="1545" r="P51" connectionId="0">
    <xmlCellPr id="1" uniqueName="P1082406">
      <xmlPr mapId="1" xpath="/TFI-IZD-POD/IPK-GFI-IZD-POD_1000380/P1082406" xmlDataType="decimal"/>
    </xmlCellPr>
  </singleXmlCell>
  <singleXmlCell id="1546" r="Q51" connectionId="0">
    <xmlCellPr id="1" uniqueName="P1082408">
      <xmlPr mapId="1" xpath="/TFI-IZD-POD/IPK-GFI-IZD-POD_1000380/P1082408" xmlDataType="decimal"/>
    </xmlCellPr>
  </singleXmlCell>
  <singleXmlCell id="1547" r="R51" connectionId="0">
    <xmlCellPr id="1" uniqueName="P1082410">
      <xmlPr mapId="1" xpath="/TFI-IZD-POD/IPK-GFI-IZD-POD_1000380/P1082410" xmlDataType="decimal"/>
    </xmlCellPr>
  </singleXmlCell>
  <singleXmlCell id="1548" r="U51" connectionId="0">
    <xmlCellPr id="1" uniqueName="P1082412">
      <xmlPr mapId="1" xpath="/TFI-IZD-POD/IPK-GFI-IZD-POD_1000380/P1082412" xmlDataType="decimal"/>
    </xmlCellPr>
  </singleXmlCell>
  <singleXmlCell id="1549" r="V51" connectionId="0">
    <xmlCellPr id="1" uniqueName="P1082415">
      <xmlPr mapId="1" xpath="/TFI-IZD-POD/IPK-GFI-IZD-POD_1000380/P1082415" xmlDataType="decimal"/>
    </xmlCellPr>
  </singleXmlCell>
  <singleXmlCell id="1550" r="W51" connectionId="0">
    <xmlCellPr id="1" uniqueName="P1082416">
      <xmlPr mapId="1" xpath="/TFI-IZD-POD/IPK-GFI-IZD-POD_1000380/P1082416" xmlDataType="decimal"/>
    </xmlCellPr>
  </singleXmlCell>
  <singleXmlCell id="1551" r="X51" connectionId="0">
    <xmlCellPr id="1" uniqueName="P1082317">
      <xmlPr mapId="1" xpath="/TFI-IZD-POD/IPK-GFI-IZD-POD_1000380/P1082317" xmlDataType="decimal"/>
    </xmlCellPr>
  </singleXmlCell>
  <singleXmlCell id="1552" r="Y51" connectionId="0">
    <xmlCellPr id="1" uniqueName="P1082417">
      <xmlPr mapId="1" xpath="/TFI-IZD-POD/IPK-GFI-IZD-POD_1000380/P1082417" xmlDataType="decimal"/>
    </xmlCellPr>
  </singleXmlCell>
  <singleXmlCell id="1553" r="H52" connectionId="0">
    <xmlCellPr id="1" uniqueName="P1080136">
      <xmlPr mapId="1" xpath="/TFI-IZD-POD/IPK-GFI-IZD-POD_1000380/P1080136" xmlDataType="decimal"/>
    </xmlCellPr>
  </singleXmlCell>
  <singleXmlCell id="1554" r="I52" connectionId="0">
    <xmlCellPr id="1" uniqueName="P1080137">
      <xmlPr mapId="1" xpath="/TFI-IZD-POD/IPK-GFI-IZD-POD_1000380/P1080137" xmlDataType="decimal"/>
    </xmlCellPr>
  </singleXmlCell>
  <singleXmlCell id="1555" r="J52" connectionId="0">
    <xmlCellPr id="1" uniqueName="P1080138">
      <xmlPr mapId="1" xpath="/TFI-IZD-POD/IPK-GFI-IZD-POD_1000380/P1080138" xmlDataType="decimal"/>
    </xmlCellPr>
  </singleXmlCell>
  <singleXmlCell id="1556" r="K52" connectionId="0">
    <xmlCellPr id="1" uniqueName="P1080139">
      <xmlPr mapId="1" xpath="/TFI-IZD-POD/IPK-GFI-IZD-POD_1000380/P1080139" xmlDataType="decimal"/>
    </xmlCellPr>
  </singleXmlCell>
  <singleXmlCell id="1557" r="L52" connectionId="0">
    <xmlCellPr id="1" uniqueName="P1080140">
      <xmlPr mapId="1" xpath="/TFI-IZD-POD/IPK-GFI-IZD-POD_1000380/P1080140" xmlDataType="decimal"/>
    </xmlCellPr>
  </singleXmlCell>
  <singleXmlCell id="1558" r="M52" connectionId="0">
    <xmlCellPr id="1" uniqueName="P1080141">
      <xmlPr mapId="1" xpath="/TFI-IZD-POD/IPK-GFI-IZD-POD_1000380/P1080141" xmlDataType="decimal"/>
    </xmlCellPr>
  </singleXmlCell>
  <singleXmlCell id="1559" r="N52" connectionId="0">
    <xmlCellPr id="1" uniqueName="P1080142">
      <xmlPr mapId="1" xpath="/TFI-IZD-POD/IPK-GFI-IZD-POD_1000380/P1080142" xmlDataType="decimal"/>
    </xmlCellPr>
  </singleXmlCell>
  <singleXmlCell id="1560" r="O52" connectionId="0">
    <xmlCellPr id="1" uniqueName="P1080143">
      <xmlPr mapId="1" xpath="/TFI-IZD-POD/IPK-GFI-IZD-POD_1000380/P1080143" xmlDataType="decimal"/>
    </xmlCellPr>
  </singleXmlCell>
  <singleXmlCell id="1561" r="P52" connectionId="0">
    <xmlCellPr id="1" uniqueName="P1082418">
      <xmlPr mapId="1" xpath="/TFI-IZD-POD/IPK-GFI-IZD-POD_1000380/P1082418" xmlDataType="decimal"/>
    </xmlCellPr>
  </singleXmlCell>
  <singleXmlCell id="1562" r="Q52" connectionId="0">
    <xmlCellPr id="1" uniqueName="P1082419">
      <xmlPr mapId="1" xpath="/TFI-IZD-POD/IPK-GFI-IZD-POD_1000380/P1082419" xmlDataType="decimal"/>
    </xmlCellPr>
  </singleXmlCell>
  <singleXmlCell id="1563" r="R52" connectionId="0">
    <xmlCellPr id="1" uniqueName="P1082420">
      <xmlPr mapId="1" xpath="/TFI-IZD-POD/IPK-GFI-IZD-POD_1000380/P1082420" xmlDataType="decimal"/>
    </xmlCellPr>
  </singleXmlCell>
  <singleXmlCell id="1564" r="U52" connectionId="0">
    <xmlCellPr id="1" uniqueName="P1082422">
      <xmlPr mapId="1" xpath="/TFI-IZD-POD/IPK-GFI-IZD-POD_1000380/P1082422" xmlDataType="decimal"/>
    </xmlCellPr>
  </singleXmlCell>
  <singleXmlCell id="1565" r="V52" connectionId="0">
    <xmlCellPr id="1" uniqueName="P1082423">
      <xmlPr mapId="1" xpath="/TFI-IZD-POD/IPK-GFI-IZD-POD_1000380/P1082423" xmlDataType="decimal"/>
    </xmlCellPr>
  </singleXmlCell>
  <singleXmlCell id="1566" r="W52" connectionId="0">
    <xmlCellPr id="1" uniqueName="P1082425">
      <xmlPr mapId="1" xpath="/TFI-IZD-POD/IPK-GFI-IZD-POD_1000380/P1082425" xmlDataType="decimal"/>
    </xmlCellPr>
  </singleXmlCell>
  <singleXmlCell id="1567" r="X52" connectionId="0">
    <xmlCellPr id="1" uniqueName="P1082428">
      <xmlPr mapId="1" xpath="/TFI-IZD-POD/IPK-GFI-IZD-POD_1000380/P1082428" xmlDataType="decimal"/>
    </xmlCellPr>
  </singleXmlCell>
  <singleXmlCell id="1568" r="Y52" connectionId="0">
    <xmlCellPr id="1" uniqueName="P1082320">
      <xmlPr mapId="1" xpath="/TFI-IZD-POD/IPK-GFI-IZD-POD_1000380/P1082320" xmlDataType="decimal"/>
    </xmlCellPr>
  </singleXmlCell>
  <singleXmlCell id="1569" r="H53" connectionId="0">
    <xmlCellPr id="1" uniqueName="P1080144">
      <xmlPr mapId="1" xpath="/TFI-IZD-POD/IPK-GFI-IZD-POD_1000380/P1080144" xmlDataType="decimal"/>
    </xmlCellPr>
  </singleXmlCell>
  <singleXmlCell id="1570" r="I53" connectionId="0">
    <xmlCellPr id="1" uniqueName="P1080145">
      <xmlPr mapId="1" xpath="/TFI-IZD-POD/IPK-GFI-IZD-POD_1000380/P1080145" xmlDataType="decimal"/>
    </xmlCellPr>
  </singleXmlCell>
  <singleXmlCell id="1571" r="J53" connectionId="0">
    <xmlCellPr id="1" uniqueName="P1080146">
      <xmlPr mapId="1" xpath="/TFI-IZD-POD/IPK-GFI-IZD-POD_1000380/P1080146" xmlDataType="decimal"/>
    </xmlCellPr>
  </singleXmlCell>
  <singleXmlCell id="1572" r="K53" connectionId="0">
    <xmlCellPr id="1" uniqueName="P1080147">
      <xmlPr mapId="1" xpath="/TFI-IZD-POD/IPK-GFI-IZD-POD_1000380/P1080147" xmlDataType="decimal"/>
    </xmlCellPr>
  </singleXmlCell>
  <singleXmlCell id="1573" r="L53" connectionId="0">
    <xmlCellPr id="1" uniqueName="P1080148">
      <xmlPr mapId="1" xpath="/TFI-IZD-POD/IPK-GFI-IZD-POD_1000380/P1080148" xmlDataType="decimal"/>
    </xmlCellPr>
  </singleXmlCell>
  <singleXmlCell id="1574" r="M53" connectionId="0">
    <xmlCellPr id="1" uniqueName="P1080149">
      <xmlPr mapId="1" xpath="/TFI-IZD-POD/IPK-GFI-IZD-POD_1000380/P1080149" xmlDataType="decimal"/>
    </xmlCellPr>
  </singleXmlCell>
  <singleXmlCell id="1575" r="N53" connectionId="0">
    <xmlCellPr id="1" uniqueName="P1080150">
      <xmlPr mapId="1" xpath="/TFI-IZD-POD/IPK-GFI-IZD-POD_1000380/P1080150" xmlDataType="decimal"/>
    </xmlCellPr>
  </singleXmlCell>
  <singleXmlCell id="1576" r="O53" connectionId="0">
    <xmlCellPr id="1" uniqueName="P1080397">
      <xmlPr mapId="1" xpath="/TFI-IZD-POD/IPK-GFI-IZD-POD_1000380/P1080397" xmlDataType="decimal"/>
    </xmlCellPr>
  </singleXmlCell>
  <singleXmlCell id="1577" r="P53" connectionId="0">
    <xmlCellPr id="1" uniqueName="P1082429">
      <xmlPr mapId="1" xpath="/TFI-IZD-POD/IPK-GFI-IZD-POD_1000380/P1082429" xmlDataType="decimal"/>
    </xmlCellPr>
  </singleXmlCell>
  <singleXmlCell id="1578" r="Q53" connectionId="0">
    <xmlCellPr id="1" uniqueName="P1082447">
      <xmlPr mapId="1" xpath="/TFI-IZD-POD/IPK-GFI-IZD-POD_1000380/P1082447" xmlDataType="decimal"/>
    </xmlCellPr>
  </singleXmlCell>
  <singleXmlCell id="1579" r="R53" connectionId="0">
    <xmlCellPr id="1" uniqueName="P1082450">
      <xmlPr mapId="1" xpath="/TFI-IZD-POD/IPK-GFI-IZD-POD_1000380/P1082450" xmlDataType="decimal"/>
    </xmlCellPr>
  </singleXmlCell>
  <singleXmlCell id="1580" r="U53" connectionId="0">
    <xmlCellPr id="1" uniqueName="P1082453">
      <xmlPr mapId="1" xpath="/TFI-IZD-POD/IPK-GFI-IZD-POD_1000380/P1082453" xmlDataType="decimal"/>
    </xmlCellPr>
  </singleXmlCell>
  <singleXmlCell id="1581" r="V53" connectionId="0">
    <xmlCellPr id="1" uniqueName="P1082455">
      <xmlPr mapId="1" xpath="/TFI-IZD-POD/IPK-GFI-IZD-POD_1000380/P1082455" xmlDataType="decimal"/>
    </xmlCellPr>
  </singleXmlCell>
  <singleXmlCell id="1582" r="W53" connectionId="0">
    <xmlCellPr id="1" uniqueName="P1082458">
      <xmlPr mapId="1" xpath="/TFI-IZD-POD/IPK-GFI-IZD-POD_1000380/P1082458" xmlDataType="decimal"/>
    </xmlCellPr>
  </singleXmlCell>
  <singleXmlCell id="1583" r="X53" connectionId="0">
    <xmlCellPr id="1" uniqueName="P1082460">
      <xmlPr mapId="1" xpath="/TFI-IZD-POD/IPK-GFI-IZD-POD_1000380/P1082460" xmlDataType="decimal"/>
    </xmlCellPr>
  </singleXmlCell>
  <singleXmlCell id="1584" r="Y53" connectionId="0">
    <xmlCellPr id="1" uniqueName="P1082461">
      <xmlPr mapId="1" xpath="/TFI-IZD-POD/IPK-GFI-IZD-POD_1000380/P1082461" xmlDataType="decimal"/>
    </xmlCellPr>
  </singleXmlCell>
  <singleXmlCell id="1585" r="H54" connectionId="0">
    <xmlCellPr id="1" uniqueName="P1080398">
      <xmlPr mapId="1" xpath="/TFI-IZD-POD/IPK-GFI-IZD-POD_1000380/P1080398" xmlDataType="decimal"/>
    </xmlCellPr>
  </singleXmlCell>
  <singleXmlCell id="1586" r="I54" connectionId="0">
    <xmlCellPr id="1" uniqueName="P1080399">
      <xmlPr mapId="1" xpath="/TFI-IZD-POD/IPK-GFI-IZD-POD_1000380/P1080399" xmlDataType="decimal"/>
    </xmlCellPr>
  </singleXmlCell>
  <singleXmlCell id="1587" r="J54" connectionId="0">
    <xmlCellPr id="1" uniqueName="P1080586">
      <xmlPr mapId="1" xpath="/TFI-IZD-POD/IPK-GFI-IZD-POD_1000380/P1080586" xmlDataType="decimal"/>
    </xmlCellPr>
  </singleXmlCell>
  <singleXmlCell id="1588" r="K54" connectionId="0">
    <xmlCellPr id="1" uniqueName="P1080587">
      <xmlPr mapId="1" xpath="/TFI-IZD-POD/IPK-GFI-IZD-POD_1000380/P1080587" xmlDataType="decimal"/>
    </xmlCellPr>
  </singleXmlCell>
  <singleXmlCell id="1589" r="L54" connectionId="0">
    <xmlCellPr id="1" uniqueName="P1080588">
      <xmlPr mapId="1" xpath="/TFI-IZD-POD/IPK-GFI-IZD-POD_1000380/P1080588" xmlDataType="decimal"/>
    </xmlCellPr>
  </singleXmlCell>
  <singleXmlCell id="1590" r="M54" connectionId="0">
    <xmlCellPr id="1" uniqueName="P1080589">
      <xmlPr mapId="1" xpath="/TFI-IZD-POD/IPK-GFI-IZD-POD_1000380/P1080589" xmlDataType="decimal"/>
    </xmlCellPr>
  </singleXmlCell>
  <singleXmlCell id="1591" r="N54" connectionId="0">
    <xmlCellPr id="1" uniqueName="P1080590">
      <xmlPr mapId="1" xpath="/TFI-IZD-POD/IPK-GFI-IZD-POD_1000380/P1080590" xmlDataType="decimal"/>
    </xmlCellPr>
  </singleXmlCell>
  <singleXmlCell id="1592" r="O54" connectionId="0">
    <xmlCellPr id="1" uniqueName="P1080591">
      <xmlPr mapId="1" xpath="/TFI-IZD-POD/IPK-GFI-IZD-POD_1000380/P1080591" xmlDataType="decimal"/>
    </xmlCellPr>
  </singleXmlCell>
  <singleXmlCell id="1593" r="P54" connectionId="0">
    <xmlCellPr id="1" uniqueName="P1082462">
      <xmlPr mapId="1" xpath="/TFI-IZD-POD/IPK-GFI-IZD-POD_1000380/P1082462" xmlDataType="decimal"/>
    </xmlCellPr>
  </singleXmlCell>
  <singleXmlCell id="1594" r="Q54" connectionId="0">
    <xmlCellPr id="1" uniqueName="P1082430">
      <xmlPr mapId="1" xpath="/TFI-IZD-POD/IPK-GFI-IZD-POD_1000380/P1082430" xmlDataType="decimal"/>
    </xmlCellPr>
  </singleXmlCell>
  <singleXmlCell id="1595" r="R54" connectionId="0">
    <xmlCellPr id="1" uniqueName="P1082463">
      <xmlPr mapId="1" xpath="/TFI-IZD-POD/IPK-GFI-IZD-POD_1000380/P1082463" xmlDataType="decimal"/>
    </xmlCellPr>
  </singleXmlCell>
  <singleXmlCell id="1596" r="U54" connectionId="0">
    <xmlCellPr id="1" uniqueName="P1082464">
      <xmlPr mapId="1" xpath="/TFI-IZD-POD/IPK-GFI-IZD-POD_1000380/P1082464" xmlDataType="decimal"/>
    </xmlCellPr>
  </singleXmlCell>
  <singleXmlCell id="1597" r="V54" connectionId="0">
    <xmlCellPr id="1" uniqueName="P1082465">
      <xmlPr mapId="1" xpath="/TFI-IZD-POD/IPK-GFI-IZD-POD_1000380/P1082465" xmlDataType="decimal"/>
    </xmlCellPr>
  </singleXmlCell>
  <singleXmlCell id="1598" r="W54" connectionId="0">
    <xmlCellPr id="1" uniqueName="P1082466">
      <xmlPr mapId="1" xpath="/TFI-IZD-POD/IPK-GFI-IZD-POD_1000380/P1082466" xmlDataType="decimal"/>
    </xmlCellPr>
  </singleXmlCell>
  <singleXmlCell id="1599" r="X54" connectionId="0">
    <xmlCellPr id="1" uniqueName="P1082467">
      <xmlPr mapId="1" xpath="/TFI-IZD-POD/IPK-GFI-IZD-POD_1000380/P1082467" xmlDataType="decimal"/>
    </xmlCellPr>
  </singleXmlCell>
  <singleXmlCell id="1600" r="Y54" connectionId="0">
    <xmlCellPr id="1" uniqueName="P1082468">
      <xmlPr mapId="1" xpath="/TFI-IZD-POD/IPK-GFI-IZD-POD_1000380/P1082468" xmlDataType="decimal"/>
    </xmlCellPr>
  </singleXmlCell>
  <singleXmlCell id="1601" r="H55" connectionId="0">
    <xmlCellPr id="1" uniqueName="P1080692">
      <xmlPr mapId="1" xpath="/TFI-IZD-POD/IPK-GFI-IZD-POD_1000380/P1080692" xmlDataType="decimal"/>
    </xmlCellPr>
  </singleXmlCell>
  <singleXmlCell id="1602" r="I55" connectionId="0">
    <xmlCellPr id="1" uniqueName="P1080693">
      <xmlPr mapId="1" xpath="/TFI-IZD-POD/IPK-GFI-IZD-POD_1000380/P1080693" xmlDataType="decimal"/>
    </xmlCellPr>
  </singleXmlCell>
  <singleXmlCell id="1603" r="J55" connectionId="0">
    <xmlCellPr id="1" uniqueName="P1080694">
      <xmlPr mapId="1" xpath="/TFI-IZD-POD/IPK-GFI-IZD-POD_1000380/P1080694" xmlDataType="decimal"/>
    </xmlCellPr>
  </singleXmlCell>
  <singleXmlCell id="1604" r="K55" connectionId="0">
    <xmlCellPr id="1" uniqueName="P1080779">
      <xmlPr mapId="1" xpath="/TFI-IZD-POD/IPK-GFI-IZD-POD_1000380/P1080779" xmlDataType="decimal"/>
    </xmlCellPr>
  </singleXmlCell>
  <singleXmlCell id="1605" r="L55" connectionId="0">
    <xmlCellPr id="1" uniqueName="P1080780">
      <xmlPr mapId="1" xpath="/TFI-IZD-POD/IPK-GFI-IZD-POD_1000380/P1080780" xmlDataType="decimal"/>
    </xmlCellPr>
  </singleXmlCell>
  <singleXmlCell id="1606" r="M55" connectionId="0">
    <xmlCellPr id="1" uniqueName="P1080781">
      <xmlPr mapId="1" xpath="/TFI-IZD-POD/IPK-GFI-IZD-POD_1000380/P1080781" xmlDataType="decimal"/>
    </xmlCellPr>
  </singleXmlCell>
  <singleXmlCell id="1607" r="N55" connectionId="0">
    <xmlCellPr id="1" uniqueName="P1080782">
      <xmlPr mapId="1" xpath="/TFI-IZD-POD/IPK-GFI-IZD-POD_1000380/P1080782" xmlDataType="decimal"/>
    </xmlCellPr>
  </singleXmlCell>
  <singleXmlCell id="1608" r="O55" connectionId="0">
    <xmlCellPr id="1" uniqueName="P1080783">
      <xmlPr mapId="1" xpath="/TFI-IZD-POD/IPK-GFI-IZD-POD_1000380/P1080783" xmlDataType="decimal"/>
    </xmlCellPr>
  </singleXmlCell>
  <singleXmlCell id="1609" r="P55" connectionId="0">
    <xmlCellPr id="1" uniqueName="P1082469">
      <xmlPr mapId="1" xpath="/TFI-IZD-POD/IPK-GFI-IZD-POD_1000380/P1082469" xmlDataType="decimal"/>
    </xmlCellPr>
  </singleXmlCell>
  <singleXmlCell id="1610" r="Q55" connectionId="0">
    <xmlCellPr id="1" uniqueName="P1082470">
      <xmlPr mapId="1" xpath="/TFI-IZD-POD/IPK-GFI-IZD-POD_1000380/P1082470" xmlDataType="decimal"/>
    </xmlCellPr>
  </singleXmlCell>
  <singleXmlCell id="1611" r="R55" connectionId="0">
    <xmlCellPr id="1" uniqueName="P1082433">
      <xmlPr mapId="1" xpath="/TFI-IZD-POD/IPK-GFI-IZD-POD_1000380/P1082433" xmlDataType="decimal"/>
    </xmlCellPr>
  </singleXmlCell>
  <singleXmlCell id="1612" r="U55" connectionId="0">
    <xmlCellPr id="1" uniqueName="P1082471">
      <xmlPr mapId="1" xpath="/TFI-IZD-POD/IPK-GFI-IZD-POD_1000380/P1082471" xmlDataType="decimal"/>
    </xmlCellPr>
  </singleXmlCell>
  <singleXmlCell id="1613" r="V55" connectionId="0">
    <xmlCellPr id="1" uniqueName="P1082472">
      <xmlPr mapId="1" xpath="/TFI-IZD-POD/IPK-GFI-IZD-POD_1000380/P1082472" xmlDataType="decimal"/>
    </xmlCellPr>
  </singleXmlCell>
  <singleXmlCell id="1614" r="W55" connectionId="0">
    <xmlCellPr id="1" uniqueName="P1082473">
      <xmlPr mapId="1" xpath="/TFI-IZD-POD/IPK-GFI-IZD-POD_1000380/P1082473" xmlDataType="decimal"/>
    </xmlCellPr>
  </singleXmlCell>
  <singleXmlCell id="1615" r="X55" connectionId="0">
    <xmlCellPr id="1" uniqueName="P1082474">
      <xmlPr mapId="1" xpath="/TFI-IZD-POD/IPK-GFI-IZD-POD_1000380/P1082474" xmlDataType="decimal"/>
    </xmlCellPr>
  </singleXmlCell>
  <singleXmlCell id="1616" r="Y55" connectionId="0">
    <xmlCellPr id="1" uniqueName="P1082475">
      <xmlPr mapId="1" xpath="/TFI-IZD-POD/IPK-GFI-IZD-POD_1000380/P1082475" xmlDataType="decimal"/>
    </xmlCellPr>
  </singleXmlCell>
  <singleXmlCell id="1617" r="H56" connectionId="0">
    <xmlCellPr id="1" uniqueName="P1080784">
      <xmlPr mapId="1" xpath="/TFI-IZD-POD/IPK-GFI-IZD-POD_1000380/P1080784" xmlDataType="decimal"/>
    </xmlCellPr>
  </singleXmlCell>
  <singleXmlCell id="1618" r="I56" connectionId="0">
    <xmlCellPr id="1" uniqueName="P1080785">
      <xmlPr mapId="1" xpath="/TFI-IZD-POD/IPK-GFI-IZD-POD_1000380/P1080785" xmlDataType="decimal"/>
    </xmlCellPr>
  </singleXmlCell>
  <singleXmlCell id="1619" r="J56" connectionId="0">
    <xmlCellPr id="1" uniqueName="P1080786">
      <xmlPr mapId="1" xpath="/TFI-IZD-POD/IPK-GFI-IZD-POD_1000380/P1080786" xmlDataType="decimal"/>
    </xmlCellPr>
  </singleXmlCell>
  <singleXmlCell id="1620" r="K56" connectionId="0">
    <xmlCellPr id="1" uniqueName="P1081033">
      <xmlPr mapId="1" xpath="/TFI-IZD-POD/IPK-GFI-IZD-POD_1000380/P1081033" xmlDataType="decimal"/>
    </xmlCellPr>
  </singleXmlCell>
  <singleXmlCell id="1621" r="L56" connectionId="0">
    <xmlCellPr id="1" uniqueName="P1081034">
      <xmlPr mapId="1" xpath="/TFI-IZD-POD/IPK-GFI-IZD-POD_1000380/P1081034" xmlDataType="decimal"/>
    </xmlCellPr>
  </singleXmlCell>
  <singleXmlCell id="1622" r="M56" connectionId="0">
    <xmlCellPr id="1" uniqueName="P1081035">
      <xmlPr mapId="1" xpath="/TFI-IZD-POD/IPK-GFI-IZD-POD_1000380/P1081035" xmlDataType="decimal"/>
    </xmlCellPr>
  </singleXmlCell>
  <singleXmlCell id="1623" r="N56" connectionId="0">
    <xmlCellPr id="1" uniqueName="P1081222">
      <xmlPr mapId="1" xpath="/TFI-IZD-POD/IPK-GFI-IZD-POD_1000380/P1081222" xmlDataType="decimal"/>
    </xmlCellPr>
  </singleXmlCell>
  <singleXmlCell id="1624" r="O56" connectionId="0">
    <xmlCellPr id="1" uniqueName="P1081223">
      <xmlPr mapId="1" xpath="/TFI-IZD-POD/IPK-GFI-IZD-POD_1000380/P1081223" xmlDataType="decimal"/>
    </xmlCellPr>
  </singleXmlCell>
  <singleXmlCell id="1625" r="P56" connectionId="0">
    <xmlCellPr id="1" uniqueName="P1082477">
      <xmlPr mapId="1" xpath="/TFI-IZD-POD/IPK-GFI-IZD-POD_1000380/P1082477" xmlDataType="decimal"/>
    </xmlCellPr>
  </singleXmlCell>
  <singleXmlCell id="1626" r="Q56" connectionId="0">
    <xmlCellPr id="1" uniqueName="P1082480">
      <xmlPr mapId="1" xpath="/TFI-IZD-POD/IPK-GFI-IZD-POD_1000380/P1082480" xmlDataType="decimal"/>
    </xmlCellPr>
  </singleXmlCell>
  <singleXmlCell id="1627" r="R56" connectionId="0">
    <xmlCellPr id="1" uniqueName="P1082482">
      <xmlPr mapId="1" xpath="/TFI-IZD-POD/IPK-GFI-IZD-POD_1000380/P1082482" xmlDataType="decimal"/>
    </xmlCellPr>
  </singleXmlCell>
  <singleXmlCell id="1628" r="U56" connectionId="0">
    <xmlCellPr id="1" uniqueName="P1082435">
      <xmlPr mapId="1" xpath="/TFI-IZD-POD/IPK-GFI-IZD-POD_1000380/P1082435" xmlDataType="decimal"/>
    </xmlCellPr>
  </singleXmlCell>
  <singleXmlCell id="1629" r="V56" connectionId="0">
    <xmlCellPr id="1" uniqueName="P1082484">
      <xmlPr mapId="1" xpath="/TFI-IZD-POD/IPK-GFI-IZD-POD_1000380/P1082484" xmlDataType="decimal"/>
    </xmlCellPr>
  </singleXmlCell>
  <singleXmlCell id="1630" r="W56" connectionId="0">
    <xmlCellPr id="1" uniqueName="P1082487">
      <xmlPr mapId="1" xpath="/TFI-IZD-POD/IPK-GFI-IZD-POD_1000380/P1082487" xmlDataType="decimal"/>
    </xmlCellPr>
  </singleXmlCell>
  <singleXmlCell id="1631" r="X56" connectionId="0">
    <xmlCellPr id="1" uniqueName="P1082488">
      <xmlPr mapId="1" xpath="/TFI-IZD-POD/IPK-GFI-IZD-POD_1000380/P1082488" xmlDataType="decimal"/>
    </xmlCellPr>
  </singleXmlCell>
  <singleXmlCell id="1632" r="Y56" connectionId="0">
    <xmlCellPr id="1" uniqueName="P1082490">
      <xmlPr mapId="1" xpath="/TFI-IZD-POD/IPK-GFI-IZD-POD_1000380/P1082490" xmlDataType="decimal"/>
    </xmlCellPr>
  </singleXmlCell>
  <singleXmlCell id="1633" r="H57" connectionId="0">
    <xmlCellPr id="1" uniqueName="P1081224">
      <xmlPr mapId="1" xpath="/TFI-IZD-POD/IPK-GFI-IZD-POD_1000380/P1081224" xmlDataType="decimal"/>
    </xmlCellPr>
  </singleXmlCell>
  <singleXmlCell id="1634" r="I57" connectionId="0">
    <xmlCellPr id="1" uniqueName="P1081225">
      <xmlPr mapId="1" xpath="/TFI-IZD-POD/IPK-GFI-IZD-POD_1000380/P1081225" xmlDataType="decimal"/>
    </xmlCellPr>
  </singleXmlCell>
  <singleXmlCell id="1635" r="J57" connectionId="0">
    <xmlCellPr id="1" uniqueName="P1081326">
      <xmlPr mapId="1" xpath="/TFI-IZD-POD/IPK-GFI-IZD-POD_1000380/P1081326" xmlDataType="decimal"/>
    </xmlCellPr>
  </singleXmlCell>
  <singleXmlCell id="1636" r="K57" connectionId="0">
    <xmlCellPr id="1" uniqueName="P1081327">
      <xmlPr mapId="1" xpath="/TFI-IZD-POD/IPK-GFI-IZD-POD_1000380/P1081327" xmlDataType="decimal"/>
    </xmlCellPr>
  </singleXmlCell>
  <singleXmlCell id="1637" r="L57" connectionId="0">
    <xmlCellPr id="1" uniqueName="P1081328">
      <xmlPr mapId="1" xpath="/TFI-IZD-POD/IPK-GFI-IZD-POD_1000380/P1081328" xmlDataType="decimal"/>
    </xmlCellPr>
  </singleXmlCell>
  <singleXmlCell id="1638" r="M57" connectionId="0">
    <xmlCellPr id="1" uniqueName="P1081413">
      <xmlPr mapId="1" xpath="/TFI-IZD-POD/IPK-GFI-IZD-POD_1000380/P1081413" xmlDataType="decimal"/>
    </xmlCellPr>
  </singleXmlCell>
  <singleXmlCell id="1639" r="N57" connectionId="0">
    <xmlCellPr id="1" uniqueName="P1081414">
      <xmlPr mapId="1" xpath="/TFI-IZD-POD/IPK-GFI-IZD-POD_1000380/P1081414" xmlDataType="decimal"/>
    </xmlCellPr>
  </singleXmlCell>
  <singleXmlCell id="1640" r="O57" connectionId="0">
    <xmlCellPr id="1" uniqueName="P1081415">
      <xmlPr mapId="1" xpath="/TFI-IZD-POD/IPK-GFI-IZD-POD_1000380/P1081415" xmlDataType="decimal"/>
    </xmlCellPr>
  </singleXmlCell>
  <singleXmlCell id="1641" r="P57" connectionId="0">
    <xmlCellPr id="1" uniqueName="P1082493">
      <xmlPr mapId="1" xpath="/TFI-IZD-POD/IPK-GFI-IZD-POD_1000380/P1082493" xmlDataType="decimal"/>
    </xmlCellPr>
  </singleXmlCell>
  <singleXmlCell id="1642" r="Q57" connectionId="0">
    <xmlCellPr id="1" uniqueName="P1082497">
      <xmlPr mapId="1" xpath="/TFI-IZD-POD/IPK-GFI-IZD-POD_1000380/P1082497" xmlDataType="decimal"/>
    </xmlCellPr>
  </singleXmlCell>
  <singleXmlCell id="1643" r="R57" connectionId="0">
    <xmlCellPr id="1" uniqueName="P1082498">
      <xmlPr mapId="1" xpath="/TFI-IZD-POD/IPK-GFI-IZD-POD_1000380/P1082498" xmlDataType="decimal"/>
    </xmlCellPr>
  </singleXmlCell>
  <singleXmlCell id="1644" r="U57" connectionId="0">
    <xmlCellPr id="1" uniqueName="P1082501">
      <xmlPr mapId="1" xpath="/TFI-IZD-POD/IPK-GFI-IZD-POD_1000380/P1082501" xmlDataType="decimal"/>
    </xmlCellPr>
  </singleXmlCell>
  <singleXmlCell id="1645" r="V57" connectionId="0">
    <xmlCellPr id="1" uniqueName="P1082437">
      <xmlPr mapId="1" xpath="/TFI-IZD-POD/IPK-GFI-IZD-POD_1000380/P1082437" xmlDataType="decimal"/>
    </xmlCellPr>
  </singleXmlCell>
  <singleXmlCell id="1646" r="W57" connectionId="0">
    <xmlCellPr id="1" uniqueName="P1082503">
      <xmlPr mapId="1" xpath="/TFI-IZD-POD/IPK-GFI-IZD-POD_1000380/P1082503" xmlDataType="decimal"/>
    </xmlCellPr>
  </singleXmlCell>
  <singleXmlCell id="1647" r="X57" connectionId="0">
    <xmlCellPr id="1" uniqueName="P1082505">
      <xmlPr mapId="1" xpath="/TFI-IZD-POD/IPK-GFI-IZD-POD_1000380/P1082505" xmlDataType="decimal"/>
    </xmlCellPr>
  </singleXmlCell>
  <singleXmlCell id="1648" r="Y57" connectionId="0">
    <xmlCellPr id="1" uniqueName="P1082507">
      <xmlPr mapId="1" xpath="/TFI-IZD-POD/IPK-GFI-IZD-POD_1000380/P1082507" xmlDataType="decimal"/>
    </xmlCellPr>
  </singleXmlCell>
  <singleXmlCell id="1649" r="H59" connectionId="0">
    <xmlCellPr id="1" uniqueName="P1081416">
      <xmlPr mapId="1" xpath="/TFI-IZD-POD/IPK-GFI-IZD-POD_1000380/P1081416" xmlDataType="decimal"/>
    </xmlCellPr>
  </singleXmlCell>
  <singleXmlCell id="1650" r="I59" connectionId="0">
    <xmlCellPr id="1" uniqueName="P1081501">
      <xmlPr mapId="1" xpath="/TFI-IZD-POD/IPK-GFI-IZD-POD_1000380/P1081501" xmlDataType="decimal"/>
    </xmlCellPr>
  </singleXmlCell>
  <singleXmlCell id="1651" r="J59" connectionId="0">
    <xmlCellPr id="1" uniqueName="P1081502">
      <xmlPr mapId="1" xpath="/TFI-IZD-POD/IPK-GFI-IZD-POD_1000380/P1081502" xmlDataType="decimal"/>
    </xmlCellPr>
  </singleXmlCell>
  <singleXmlCell id="1652" r="K59" connectionId="0">
    <xmlCellPr id="1" uniqueName="P1081503">
      <xmlPr mapId="1" xpath="/TFI-IZD-POD/IPK-GFI-IZD-POD_1000380/P1081503" xmlDataType="decimal"/>
    </xmlCellPr>
  </singleXmlCell>
  <singleXmlCell id="1653" r="L59" connectionId="0">
    <xmlCellPr id="1" uniqueName="P1081504">
      <xmlPr mapId="1" xpath="/TFI-IZD-POD/IPK-GFI-IZD-POD_1000380/P1081504" xmlDataType="decimal"/>
    </xmlCellPr>
  </singleXmlCell>
  <singleXmlCell id="1654" r="M59" connectionId="0">
    <xmlCellPr id="1" uniqueName="P1081505">
      <xmlPr mapId="1" xpath="/TFI-IZD-POD/IPK-GFI-IZD-POD_1000380/P1081505" xmlDataType="decimal"/>
    </xmlCellPr>
  </singleXmlCell>
  <singleXmlCell id="1655" r="N59" connectionId="0">
    <xmlCellPr id="1" uniqueName="P1081506">
      <xmlPr mapId="1" xpath="/TFI-IZD-POD/IPK-GFI-IZD-POD_1000380/P1081506" xmlDataType="decimal"/>
    </xmlCellPr>
  </singleXmlCell>
  <singleXmlCell id="1656" r="O59" connectionId="0">
    <xmlCellPr id="1" uniqueName="P1081507">
      <xmlPr mapId="1" xpath="/TFI-IZD-POD/IPK-GFI-IZD-POD_1000380/P1081507" xmlDataType="decimal"/>
    </xmlCellPr>
  </singleXmlCell>
  <singleXmlCell id="1657" r="P59" connectionId="0">
    <xmlCellPr id="1" uniqueName="P1082510">
      <xmlPr mapId="1" xpath="/TFI-IZD-POD/IPK-GFI-IZD-POD_1000380/P1082510" xmlDataType="decimal"/>
    </xmlCellPr>
  </singleXmlCell>
  <singleXmlCell id="1658" r="Q59" connectionId="0">
    <xmlCellPr id="1" uniqueName="P1082512">
      <xmlPr mapId="1" xpath="/TFI-IZD-POD/IPK-GFI-IZD-POD_1000380/P1082512" xmlDataType="decimal"/>
    </xmlCellPr>
  </singleXmlCell>
  <singleXmlCell id="1659" r="R59" connectionId="0">
    <xmlCellPr id="1" uniqueName="P1082514">
      <xmlPr mapId="1" xpath="/TFI-IZD-POD/IPK-GFI-IZD-POD_1000380/P1082514" xmlDataType="decimal"/>
    </xmlCellPr>
  </singleXmlCell>
  <singleXmlCell id="1660" r="U59" connectionId="0">
    <xmlCellPr id="1" uniqueName="P1082516">
      <xmlPr mapId="1" xpath="/TFI-IZD-POD/IPK-GFI-IZD-POD_1000380/P1082516" xmlDataType="decimal"/>
    </xmlCellPr>
  </singleXmlCell>
  <singleXmlCell id="1661" r="V59" connectionId="0">
    <xmlCellPr id="1" uniqueName="P1082519">
      <xmlPr mapId="1" xpath="/TFI-IZD-POD/IPK-GFI-IZD-POD_1000380/P1082519" xmlDataType="decimal"/>
    </xmlCellPr>
  </singleXmlCell>
  <singleXmlCell id="1662" r="W59" connectionId="0">
    <xmlCellPr id="1" uniqueName="P1082440">
      <xmlPr mapId="1" xpath="/TFI-IZD-POD/IPK-GFI-IZD-POD_1000380/P1082440" xmlDataType="decimal"/>
    </xmlCellPr>
  </singleXmlCell>
  <singleXmlCell id="1663" r="X59" connectionId="0">
    <xmlCellPr id="1" uniqueName="P1082521">
      <xmlPr mapId="1" xpath="/TFI-IZD-POD/IPK-GFI-IZD-POD_1000380/P1082521" xmlDataType="decimal"/>
    </xmlCellPr>
  </singleXmlCell>
  <singleXmlCell id="1664" r="Y59" connectionId="0">
    <xmlCellPr id="1" uniqueName="P1082523">
      <xmlPr mapId="1" xpath="/TFI-IZD-POD/IPK-GFI-IZD-POD_1000380/P1082523" xmlDataType="decimal"/>
    </xmlCellPr>
  </singleXmlCell>
  <singleXmlCell id="1665" r="H61" connectionId="0">
    <xmlCellPr id="1" uniqueName="P1081508">
      <xmlPr mapId="1" xpath="/TFI-IZD-POD/IPK-GFI-IZD-POD_1000380/P1081508" xmlDataType="decimal"/>
    </xmlCellPr>
  </singleXmlCell>
  <singleXmlCell id="1666" r="I61" connectionId="0">
    <xmlCellPr id="1" uniqueName="P1081509">
      <xmlPr mapId="1" xpath="/TFI-IZD-POD/IPK-GFI-IZD-POD_1000380/P1081509" xmlDataType="decimal"/>
    </xmlCellPr>
  </singleXmlCell>
  <singleXmlCell id="1667" r="J61" connectionId="0">
    <xmlCellPr id="1" uniqueName="P1081510">
      <xmlPr mapId="1" xpath="/TFI-IZD-POD/IPK-GFI-IZD-POD_1000380/P1081510" xmlDataType="decimal"/>
    </xmlCellPr>
  </singleXmlCell>
  <singleXmlCell id="1668" r="K61" connectionId="0">
    <xmlCellPr id="1" uniqueName="P1081511">
      <xmlPr mapId="1" xpath="/TFI-IZD-POD/IPK-GFI-IZD-POD_1000380/P1081511" xmlDataType="decimal"/>
    </xmlCellPr>
  </singleXmlCell>
  <singleXmlCell id="1669" r="L61" connectionId="0">
    <xmlCellPr id="1" uniqueName="P1081512">
      <xmlPr mapId="1" xpath="/TFI-IZD-POD/IPK-GFI-IZD-POD_1000380/P1081512" xmlDataType="decimal"/>
    </xmlCellPr>
  </singleXmlCell>
  <singleXmlCell id="1670" r="M61" connectionId="0">
    <xmlCellPr id="1" uniqueName="P1081513">
      <xmlPr mapId="1" xpath="/TFI-IZD-POD/IPK-GFI-IZD-POD_1000380/P1081513" xmlDataType="decimal"/>
    </xmlCellPr>
  </singleXmlCell>
  <singleXmlCell id="1671" r="N61" connectionId="0">
    <xmlCellPr id="1" uniqueName="P1081514">
      <xmlPr mapId="1" xpath="/TFI-IZD-POD/IPK-GFI-IZD-POD_1000380/P1081514" xmlDataType="decimal"/>
    </xmlCellPr>
  </singleXmlCell>
  <singleXmlCell id="1672" r="O61" connectionId="0">
    <xmlCellPr id="1" uniqueName="P1081515">
      <xmlPr mapId="1" xpath="/TFI-IZD-POD/IPK-GFI-IZD-POD_1000380/P1081515" xmlDataType="decimal"/>
    </xmlCellPr>
  </singleXmlCell>
  <singleXmlCell id="1673" r="P61" connectionId="0">
    <xmlCellPr id="1" uniqueName="P1082525">
      <xmlPr mapId="1" xpath="/TFI-IZD-POD/IPK-GFI-IZD-POD_1000380/P1082525" xmlDataType="decimal"/>
    </xmlCellPr>
  </singleXmlCell>
  <singleXmlCell id="1674" r="Q61" connectionId="0">
    <xmlCellPr id="1" uniqueName="P1082527">
      <xmlPr mapId="1" xpath="/TFI-IZD-POD/IPK-GFI-IZD-POD_1000380/P1082527" xmlDataType="decimal"/>
    </xmlCellPr>
  </singleXmlCell>
  <singleXmlCell id="1675" r="R61" connectionId="0">
    <xmlCellPr id="1" uniqueName="P1082528">
      <xmlPr mapId="1" xpath="/TFI-IZD-POD/IPK-GFI-IZD-POD_1000380/P1082528" xmlDataType="decimal"/>
    </xmlCellPr>
  </singleXmlCell>
  <singleXmlCell id="1676" r="U61" connectionId="0">
    <xmlCellPr id="1" uniqueName="P1082529">
      <xmlPr mapId="1" xpath="/TFI-IZD-POD/IPK-GFI-IZD-POD_1000380/P1082529" xmlDataType="decimal"/>
    </xmlCellPr>
  </singleXmlCell>
  <singleXmlCell id="1677" r="V61" connectionId="0">
    <xmlCellPr id="1" uniqueName="P1082530">
      <xmlPr mapId="1" xpath="/TFI-IZD-POD/IPK-GFI-IZD-POD_1000380/P1082530" xmlDataType="decimal"/>
    </xmlCellPr>
  </singleXmlCell>
  <singleXmlCell id="1678" r="W61" connectionId="0">
    <xmlCellPr id="1" uniqueName="P1082532">
      <xmlPr mapId="1" xpath="/TFI-IZD-POD/IPK-GFI-IZD-POD_1000380/P1082532" xmlDataType="decimal"/>
    </xmlCellPr>
  </singleXmlCell>
  <singleXmlCell id="1679" r="X61" connectionId="0">
    <xmlCellPr id="1" uniqueName="P1082442">
      <xmlPr mapId="1" xpath="/TFI-IZD-POD/IPK-GFI-IZD-POD_1000380/P1082442" xmlDataType="decimal"/>
    </xmlCellPr>
  </singleXmlCell>
  <singleXmlCell id="1680" r="Y61" connectionId="0">
    <xmlCellPr id="1" uniqueName="P1082533">
      <xmlPr mapId="1" xpath="/TFI-IZD-POD/IPK-GFI-IZD-POD_1000380/P1082533" xmlDataType="decimal"/>
    </xmlCellPr>
  </singleXmlCell>
  <singleXmlCell id="1681" r="H62" connectionId="0">
    <xmlCellPr id="1" uniqueName="P1081516">
      <xmlPr mapId="1" xpath="/TFI-IZD-POD/IPK-GFI-IZD-POD_1000380/P1081516" xmlDataType="decimal"/>
    </xmlCellPr>
  </singleXmlCell>
  <singleXmlCell id="1682" r="I62" connectionId="0">
    <xmlCellPr id="1" uniqueName="P1081517">
      <xmlPr mapId="1" xpath="/TFI-IZD-POD/IPK-GFI-IZD-POD_1000380/P1081517" xmlDataType="decimal"/>
    </xmlCellPr>
  </singleXmlCell>
  <singleXmlCell id="1683" r="J62" connectionId="0">
    <xmlCellPr id="1" uniqueName="P1081518">
      <xmlPr mapId="1" xpath="/TFI-IZD-POD/IPK-GFI-IZD-POD_1000380/P1081518" xmlDataType="decimal"/>
    </xmlCellPr>
  </singleXmlCell>
  <singleXmlCell id="1684" r="K62" connectionId="0">
    <xmlCellPr id="1" uniqueName="P1081519">
      <xmlPr mapId="1" xpath="/TFI-IZD-POD/IPK-GFI-IZD-POD_1000380/P1081519" xmlDataType="decimal"/>
    </xmlCellPr>
  </singleXmlCell>
  <singleXmlCell id="1685" r="L62" connectionId="0">
    <xmlCellPr id="1" uniqueName="P1081520">
      <xmlPr mapId="1" xpath="/TFI-IZD-POD/IPK-GFI-IZD-POD_1000380/P1081520" xmlDataType="decimal"/>
    </xmlCellPr>
  </singleXmlCell>
  <singleXmlCell id="1686" r="M62" connectionId="0">
    <xmlCellPr id="1" uniqueName="P1081521">
      <xmlPr mapId="1" xpath="/TFI-IZD-POD/IPK-GFI-IZD-POD_1000380/P1081521" xmlDataType="decimal"/>
    </xmlCellPr>
  </singleXmlCell>
  <singleXmlCell id="1687" r="N62" connectionId="0">
    <xmlCellPr id="1" uniqueName="P1081522">
      <xmlPr mapId="1" xpath="/TFI-IZD-POD/IPK-GFI-IZD-POD_1000380/P1081522" xmlDataType="decimal"/>
    </xmlCellPr>
  </singleXmlCell>
  <singleXmlCell id="1688" r="O62" connectionId="0">
    <xmlCellPr id="1" uniqueName="P1081523">
      <xmlPr mapId="1" xpath="/TFI-IZD-POD/IPK-GFI-IZD-POD_1000380/P1081523" xmlDataType="decimal"/>
    </xmlCellPr>
  </singleXmlCell>
  <singleXmlCell id="1689" r="P62" connectionId="0">
    <xmlCellPr id="1" uniqueName="P1082550">
      <xmlPr mapId="1" xpath="/TFI-IZD-POD/IPK-GFI-IZD-POD_1000380/P1082550" xmlDataType="decimal"/>
    </xmlCellPr>
  </singleXmlCell>
  <singleXmlCell id="1690" r="Q62" connectionId="0">
    <xmlCellPr id="1" uniqueName="P1082552">
      <xmlPr mapId="1" xpath="/TFI-IZD-POD/IPK-GFI-IZD-POD_1000380/P1082552" xmlDataType="decimal"/>
    </xmlCellPr>
  </singleXmlCell>
  <singleXmlCell id="1691" r="R62" connectionId="0">
    <xmlCellPr id="1" uniqueName="P1082554">
      <xmlPr mapId="1" xpath="/TFI-IZD-POD/IPK-GFI-IZD-POD_1000380/P1082554" xmlDataType="decimal"/>
    </xmlCellPr>
  </singleXmlCell>
  <singleXmlCell id="1692" r="U62" connectionId="0">
    <xmlCellPr id="1" uniqueName="P1082558">
      <xmlPr mapId="1" xpath="/TFI-IZD-POD/IPK-GFI-IZD-POD_1000380/P1082558" xmlDataType="decimal"/>
    </xmlCellPr>
  </singleXmlCell>
  <singleXmlCell id="1693" r="V62" connectionId="0">
    <xmlCellPr id="1" uniqueName="P1082562">
      <xmlPr mapId="1" xpath="/TFI-IZD-POD/IPK-GFI-IZD-POD_1000380/P1082562" xmlDataType="decimal"/>
    </xmlCellPr>
  </singleXmlCell>
  <singleXmlCell id="1694" r="W62" connectionId="0">
    <xmlCellPr id="1" uniqueName="P1082564">
      <xmlPr mapId="1" xpath="/TFI-IZD-POD/IPK-GFI-IZD-POD_1000380/P1082564" xmlDataType="decimal"/>
    </xmlCellPr>
  </singleXmlCell>
  <singleXmlCell id="1695" r="X62" connectionId="0">
    <xmlCellPr id="1" uniqueName="P1082566">
      <xmlPr mapId="1" xpath="/TFI-IZD-POD/IPK-GFI-IZD-POD_1000380/P1082566" xmlDataType="decimal"/>
    </xmlCellPr>
  </singleXmlCell>
  <singleXmlCell id="1696" r="Y62" connectionId="0">
    <xmlCellPr id="1" uniqueName="P1082445">
      <xmlPr mapId="1" xpath="/TFI-IZD-POD/IPK-GFI-IZD-POD_1000380/P1082445" xmlDataType="decimal"/>
    </xmlCellPr>
  </singleXmlCell>
  <singleXmlCell id="1697" r="H63" connectionId="0">
    <xmlCellPr id="1" uniqueName="P1081524">
      <xmlPr mapId="1" xpath="/TFI-IZD-POD/IPK-GFI-IZD-POD_1000380/P1081524" xmlDataType="decimal"/>
    </xmlCellPr>
  </singleXmlCell>
  <singleXmlCell id="1698" r="I63" connectionId="0">
    <xmlCellPr id="1" uniqueName="P1081525">
      <xmlPr mapId="1" xpath="/TFI-IZD-POD/IPK-GFI-IZD-POD_1000380/P1081525" xmlDataType="decimal"/>
    </xmlCellPr>
  </singleXmlCell>
  <singleXmlCell id="1699" r="J63" connectionId="0">
    <xmlCellPr id="1" uniqueName="P1081526">
      <xmlPr mapId="1" xpath="/TFI-IZD-POD/IPK-GFI-IZD-POD_1000380/P1081526" xmlDataType="decimal"/>
    </xmlCellPr>
  </singleXmlCell>
  <singleXmlCell id="1700" r="K63" connectionId="0">
    <xmlCellPr id="1" uniqueName="P1081527">
      <xmlPr mapId="1" xpath="/TFI-IZD-POD/IPK-GFI-IZD-POD_1000380/P1081527" xmlDataType="decimal"/>
    </xmlCellPr>
  </singleXmlCell>
  <singleXmlCell id="1701" r="L63" connectionId="0">
    <xmlCellPr id="1" uniqueName="P1081528">
      <xmlPr mapId="1" xpath="/TFI-IZD-POD/IPK-GFI-IZD-POD_1000380/P1081528" xmlDataType="decimal"/>
    </xmlCellPr>
  </singleXmlCell>
  <singleXmlCell id="1702" r="M63" connectionId="0">
    <xmlCellPr id="1" uniqueName="P1081529">
      <xmlPr mapId="1" xpath="/TFI-IZD-POD/IPK-GFI-IZD-POD_1000380/P1081529" xmlDataType="decimal"/>
    </xmlCellPr>
  </singleXmlCell>
  <singleXmlCell id="1703" r="N63" connectionId="0">
    <xmlCellPr id="1" uniqueName="P1081530">
      <xmlPr mapId="1" xpath="/TFI-IZD-POD/IPK-GFI-IZD-POD_1000380/P1081530" xmlDataType="decimal"/>
    </xmlCellPr>
  </singleXmlCell>
  <singleXmlCell id="1704" r="O63" connectionId="0">
    <xmlCellPr id="1" uniqueName="P1081531">
      <xmlPr mapId="1" xpath="/TFI-IZD-POD/IPK-GFI-IZD-POD_1000380/P1081531" xmlDataType="decimal"/>
    </xmlCellPr>
  </singleXmlCell>
  <singleXmlCell id="1705" r="P63" connectionId="0">
    <xmlCellPr id="1" uniqueName="P1082568">
      <xmlPr mapId="1" xpath="/TFI-IZD-POD/IPK-GFI-IZD-POD_1000380/P1082568" xmlDataType="decimal"/>
    </xmlCellPr>
  </singleXmlCell>
  <singleXmlCell id="1706" r="Q63" connectionId="0">
    <xmlCellPr id="1" uniqueName="P1082570">
      <xmlPr mapId="1" xpath="/TFI-IZD-POD/IPK-GFI-IZD-POD_1000380/P1082570" xmlDataType="decimal"/>
    </xmlCellPr>
  </singleXmlCell>
  <singleXmlCell id="1707" r="R63" connectionId="0">
    <xmlCellPr id="1" uniqueName="P1082573">
      <xmlPr mapId="1" xpath="/TFI-IZD-POD/IPK-GFI-IZD-POD_1000380/P1082573" xmlDataType="decimal"/>
    </xmlCellPr>
  </singleXmlCell>
  <singleXmlCell id="1708" r="U63" connectionId="0">
    <xmlCellPr id="1" uniqueName="P1082576">
      <xmlPr mapId="1" xpath="/TFI-IZD-POD/IPK-GFI-IZD-POD_1000380/P1082576" xmlDataType="decimal"/>
    </xmlCellPr>
  </singleXmlCell>
  <singleXmlCell id="1709" r="V63" connectionId="0">
    <xmlCellPr id="1" uniqueName="P1082578">
      <xmlPr mapId="1" xpath="/TFI-IZD-POD/IPK-GFI-IZD-POD_1000380/P1082578" xmlDataType="decimal"/>
    </xmlCellPr>
  </singleXmlCell>
  <singleXmlCell id="1710" r="W63" connectionId="0">
    <xmlCellPr id="1" uniqueName="P1082580">
      <xmlPr mapId="1" xpath="/TFI-IZD-POD/IPK-GFI-IZD-POD_1000380/P1082580" xmlDataType="decimal"/>
    </xmlCellPr>
  </singleXmlCell>
  <singleXmlCell id="1711" r="X63" connectionId="0">
    <xmlCellPr id="1" uniqueName="P1082582">
      <xmlPr mapId="1" xpath="/TFI-IZD-POD/IPK-GFI-IZD-POD_1000380/P1082582" xmlDataType="decimal"/>
    </xmlCellPr>
  </singleXmlCell>
  <singleXmlCell id="1712" r="Y63" connectionId="0">
    <xmlCellPr id="1" uniqueName="P1082584">
      <xmlPr mapId="1"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2"/>
  <sheetViews>
    <sheetView topLeftCell="A37" workbookViewId="0">
      <selection activeCell="L13" sqref="L13"/>
    </sheetView>
  </sheetViews>
  <sheetFormatPr defaultColWidth="9.125" defaultRowHeight="14.3" x14ac:dyDescent="0.25"/>
  <cols>
    <col min="1" max="8" width="9.125" style="63"/>
    <col min="9" max="9" width="15.25" style="63" customWidth="1"/>
    <col min="10" max="16384" width="9.125" style="63"/>
  </cols>
  <sheetData>
    <row r="1" spans="1:14" ht="15.65" x14ac:dyDescent="0.25">
      <c r="A1" s="129" t="s">
        <v>0</v>
      </c>
      <c r="B1" s="130"/>
      <c r="C1" s="130"/>
      <c r="D1" s="61"/>
      <c r="E1" s="61"/>
      <c r="F1" s="61"/>
      <c r="G1" s="61"/>
      <c r="H1" s="61"/>
      <c r="I1" s="61"/>
      <c r="J1" s="62"/>
    </row>
    <row r="2" spans="1:14" ht="14.45" customHeight="1" x14ac:dyDescent="0.25">
      <c r="A2" s="131" t="s">
        <v>1</v>
      </c>
      <c r="B2" s="132"/>
      <c r="C2" s="132"/>
      <c r="D2" s="132"/>
      <c r="E2" s="132"/>
      <c r="F2" s="132"/>
      <c r="G2" s="132"/>
      <c r="H2" s="132"/>
      <c r="I2" s="132"/>
      <c r="J2" s="133"/>
      <c r="N2" s="110" t="s">
        <v>393</v>
      </c>
    </row>
    <row r="3" spans="1:14" x14ac:dyDescent="0.25">
      <c r="A3" s="64"/>
      <c r="B3" s="65"/>
      <c r="C3" s="65"/>
      <c r="D3" s="65"/>
      <c r="E3" s="65"/>
      <c r="F3" s="65"/>
      <c r="G3" s="65"/>
      <c r="H3" s="65"/>
      <c r="I3" s="65"/>
      <c r="J3" s="66"/>
      <c r="N3" s="110" t="s">
        <v>394</v>
      </c>
    </row>
    <row r="4" spans="1:14" ht="33.65" customHeight="1" x14ac:dyDescent="0.25">
      <c r="A4" s="134" t="s">
        <v>2</v>
      </c>
      <c r="B4" s="135"/>
      <c r="C4" s="135"/>
      <c r="D4" s="135"/>
      <c r="E4" s="136">
        <v>44197</v>
      </c>
      <c r="F4" s="137"/>
      <c r="G4" s="67" t="s">
        <v>3</v>
      </c>
      <c r="H4" s="136">
        <v>44469</v>
      </c>
      <c r="I4" s="137"/>
      <c r="J4" s="68"/>
      <c r="N4" s="110" t="s">
        <v>395</v>
      </c>
    </row>
    <row r="5" spans="1:14" s="69" customFormat="1" ht="10.199999999999999" customHeight="1" x14ac:dyDescent="0.25">
      <c r="A5" s="138"/>
      <c r="B5" s="139"/>
      <c r="C5" s="139"/>
      <c r="D5" s="139"/>
      <c r="E5" s="139"/>
      <c r="F5" s="139"/>
      <c r="G5" s="139"/>
      <c r="H5" s="139"/>
      <c r="I5" s="139"/>
      <c r="J5" s="140"/>
      <c r="N5" s="111" t="s">
        <v>396</v>
      </c>
    </row>
    <row r="6" spans="1:14" ht="20.399999999999999" customHeight="1" x14ac:dyDescent="0.25">
      <c r="A6" s="70"/>
      <c r="B6" s="71" t="s">
        <v>4</v>
      </c>
      <c r="C6" s="72"/>
      <c r="D6" s="72"/>
      <c r="E6" s="122">
        <v>2021</v>
      </c>
      <c r="F6" s="73"/>
      <c r="G6" s="67"/>
      <c r="H6" s="73"/>
      <c r="I6" s="74"/>
      <c r="J6" s="75"/>
      <c r="N6" s="110"/>
    </row>
    <row r="7" spans="1:14" s="77" customFormat="1" ht="10.9" customHeight="1" x14ac:dyDescent="0.25">
      <c r="A7" s="70"/>
      <c r="B7" s="72"/>
      <c r="C7" s="72"/>
      <c r="D7" s="72"/>
      <c r="E7" s="76"/>
      <c r="F7" s="76"/>
      <c r="G7" s="67"/>
      <c r="H7" s="73"/>
      <c r="I7" s="74"/>
      <c r="J7" s="75"/>
    </row>
    <row r="8" spans="1:14" ht="20.399999999999999" customHeight="1" x14ac:dyDescent="0.25">
      <c r="A8" s="70"/>
      <c r="B8" s="71" t="s">
        <v>5</v>
      </c>
      <c r="C8" s="72"/>
      <c r="D8" s="72"/>
      <c r="E8" s="122" t="s">
        <v>395</v>
      </c>
      <c r="F8" s="73"/>
      <c r="G8" s="67"/>
      <c r="H8" s="73"/>
      <c r="I8" s="74"/>
      <c r="J8" s="75"/>
    </row>
    <row r="9" spans="1:14" s="77" customFormat="1" ht="10.9" customHeight="1" x14ac:dyDescent="0.25">
      <c r="A9" s="70"/>
      <c r="B9" s="72"/>
      <c r="C9" s="72"/>
      <c r="D9" s="72"/>
      <c r="E9" s="76"/>
      <c r="F9" s="76"/>
      <c r="G9" s="67"/>
      <c r="H9" s="76"/>
      <c r="I9" s="78"/>
      <c r="J9" s="75"/>
    </row>
    <row r="10" spans="1:14" ht="37.9" customHeight="1" x14ac:dyDescent="0.25">
      <c r="A10" s="148" t="s">
        <v>6</v>
      </c>
      <c r="B10" s="149"/>
      <c r="C10" s="149"/>
      <c r="D10" s="149"/>
      <c r="E10" s="149"/>
      <c r="F10" s="149"/>
      <c r="G10" s="149"/>
      <c r="H10" s="149"/>
      <c r="I10" s="149"/>
      <c r="J10" s="79"/>
    </row>
    <row r="11" spans="1:14" ht="24.65" customHeight="1" x14ac:dyDescent="0.25">
      <c r="A11" s="150" t="s">
        <v>7</v>
      </c>
      <c r="B11" s="151"/>
      <c r="C11" s="143">
        <v>3474771</v>
      </c>
      <c r="D11" s="144"/>
      <c r="E11" s="80"/>
      <c r="F11" s="152" t="s">
        <v>8</v>
      </c>
      <c r="G11" s="142"/>
      <c r="H11" s="143" t="s">
        <v>506</v>
      </c>
      <c r="I11" s="144"/>
      <c r="J11" s="81"/>
    </row>
    <row r="12" spans="1:14" ht="14.45" customHeight="1" x14ac:dyDescent="0.25">
      <c r="A12" s="82"/>
      <c r="B12" s="83"/>
      <c r="C12" s="83"/>
      <c r="D12" s="83"/>
      <c r="E12" s="146"/>
      <c r="F12" s="146"/>
      <c r="G12" s="146"/>
      <c r="H12" s="146"/>
      <c r="I12" s="84"/>
      <c r="J12" s="81"/>
    </row>
    <row r="13" spans="1:14" ht="21.1" customHeight="1" x14ac:dyDescent="0.25">
      <c r="A13" s="141" t="s">
        <v>9</v>
      </c>
      <c r="B13" s="142"/>
      <c r="C13" s="143">
        <v>40020883</v>
      </c>
      <c r="D13" s="144"/>
      <c r="E13" s="145"/>
      <c r="F13" s="146"/>
      <c r="G13" s="146"/>
      <c r="H13" s="146"/>
      <c r="I13" s="84"/>
      <c r="J13" s="81"/>
    </row>
    <row r="14" spans="1:14" ht="10.9" customHeight="1" x14ac:dyDescent="0.25">
      <c r="A14" s="80"/>
      <c r="B14" s="84"/>
      <c r="C14" s="83"/>
      <c r="D14" s="83"/>
      <c r="E14" s="147"/>
      <c r="F14" s="147"/>
      <c r="G14" s="147"/>
      <c r="H14" s="147"/>
      <c r="I14" s="83"/>
      <c r="J14" s="85"/>
    </row>
    <row r="15" spans="1:14" ht="22.95" customHeight="1" x14ac:dyDescent="0.25">
      <c r="A15" s="141" t="s">
        <v>10</v>
      </c>
      <c r="B15" s="142"/>
      <c r="C15" s="143">
        <v>36201212847</v>
      </c>
      <c r="D15" s="144"/>
      <c r="E15" s="161"/>
      <c r="F15" s="162"/>
      <c r="G15" s="86" t="s">
        <v>11</v>
      </c>
      <c r="H15" s="143" t="s">
        <v>507</v>
      </c>
      <c r="I15" s="144"/>
      <c r="J15" s="87"/>
    </row>
    <row r="16" spans="1:14" ht="10.9" customHeight="1" x14ac:dyDescent="0.25">
      <c r="A16" s="80"/>
      <c r="B16" s="84"/>
      <c r="C16" s="83"/>
      <c r="D16" s="83"/>
      <c r="E16" s="147"/>
      <c r="F16" s="147"/>
      <c r="G16" s="147"/>
      <c r="H16" s="147"/>
      <c r="I16" s="83"/>
      <c r="J16" s="85"/>
    </row>
    <row r="17" spans="1:10" ht="22.95" customHeight="1" x14ac:dyDescent="0.25">
      <c r="A17" s="88"/>
      <c r="B17" s="86" t="s">
        <v>12</v>
      </c>
      <c r="C17" s="153" t="s">
        <v>508</v>
      </c>
      <c r="D17" s="154"/>
      <c r="E17" s="89"/>
      <c r="F17" s="89"/>
      <c r="G17" s="89"/>
      <c r="H17" s="89"/>
      <c r="I17" s="89"/>
      <c r="J17" s="87"/>
    </row>
    <row r="18" spans="1:10" x14ac:dyDescent="0.25">
      <c r="A18" s="155"/>
      <c r="B18" s="156"/>
      <c r="C18" s="147"/>
      <c r="D18" s="147"/>
      <c r="E18" s="147"/>
      <c r="F18" s="147"/>
      <c r="G18" s="147"/>
      <c r="H18" s="147"/>
      <c r="I18" s="83"/>
      <c r="J18" s="85"/>
    </row>
    <row r="19" spans="1:10" x14ac:dyDescent="0.25">
      <c r="A19" s="150" t="s">
        <v>13</v>
      </c>
      <c r="B19" s="157"/>
      <c r="C19" s="158" t="s">
        <v>509</v>
      </c>
      <c r="D19" s="159"/>
      <c r="E19" s="159"/>
      <c r="F19" s="159"/>
      <c r="G19" s="159"/>
      <c r="H19" s="159"/>
      <c r="I19" s="159"/>
      <c r="J19" s="160"/>
    </row>
    <row r="20" spans="1:10" x14ac:dyDescent="0.25">
      <c r="A20" s="82"/>
      <c r="B20" s="83"/>
      <c r="C20" s="90"/>
      <c r="D20" s="83"/>
      <c r="E20" s="147"/>
      <c r="F20" s="147"/>
      <c r="G20" s="147"/>
      <c r="H20" s="147"/>
      <c r="I20" s="83"/>
      <c r="J20" s="85"/>
    </row>
    <row r="21" spans="1:10" x14ac:dyDescent="0.25">
      <c r="A21" s="150" t="s">
        <v>14</v>
      </c>
      <c r="B21" s="157"/>
      <c r="C21" s="143">
        <v>52440</v>
      </c>
      <c r="D21" s="144"/>
      <c r="E21" s="147"/>
      <c r="F21" s="147"/>
      <c r="G21" s="158" t="s">
        <v>510</v>
      </c>
      <c r="H21" s="159"/>
      <c r="I21" s="159"/>
      <c r="J21" s="160"/>
    </row>
    <row r="22" spans="1:10" x14ac:dyDescent="0.25">
      <c r="A22" s="82"/>
      <c r="B22" s="83"/>
      <c r="C22" s="83"/>
      <c r="D22" s="83"/>
      <c r="E22" s="147"/>
      <c r="F22" s="147"/>
      <c r="G22" s="147"/>
      <c r="H22" s="147"/>
      <c r="I22" s="83"/>
      <c r="J22" s="85"/>
    </row>
    <row r="23" spans="1:10" x14ac:dyDescent="0.25">
      <c r="A23" s="150" t="s">
        <v>15</v>
      </c>
      <c r="B23" s="157"/>
      <c r="C23" s="158" t="s">
        <v>511</v>
      </c>
      <c r="D23" s="159"/>
      <c r="E23" s="159"/>
      <c r="F23" s="159"/>
      <c r="G23" s="159"/>
      <c r="H23" s="159"/>
      <c r="I23" s="159"/>
      <c r="J23" s="160"/>
    </row>
    <row r="24" spans="1:10" x14ac:dyDescent="0.25">
      <c r="A24" s="82"/>
      <c r="B24" s="83"/>
      <c r="C24" s="83"/>
      <c r="D24" s="83"/>
      <c r="E24" s="147"/>
      <c r="F24" s="147"/>
      <c r="G24" s="147"/>
      <c r="H24" s="147"/>
      <c r="I24" s="83"/>
      <c r="J24" s="85"/>
    </row>
    <row r="25" spans="1:10" x14ac:dyDescent="0.25">
      <c r="A25" s="150" t="s">
        <v>16</v>
      </c>
      <c r="B25" s="157"/>
      <c r="C25" s="164" t="s">
        <v>512</v>
      </c>
      <c r="D25" s="165"/>
      <c r="E25" s="165"/>
      <c r="F25" s="165"/>
      <c r="G25" s="165"/>
      <c r="H25" s="165"/>
      <c r="I25" s="165"/>
      <c r="J25" s="166"/>
    </row>
    <row r="26" spans="1:10" x14ac:dyDescent="0.25">
      <c r="A26" s="82"/>
      <c r="B26" s="83"/>
      <c r="C26" s="90"/>
      <c r="D26" s="83"/>
      <c r="E26" s="147"/>
      <c r="F26" s="147"/>
      <c r="G26" s="147"/>
      <c r="H26" s="147"/>
      <c r="I26" s="83"/>
      <c r="J26" s="85"/>
    </row>
    <row r="27" spans="1:10" x14ac:dyDescent="0.25">
      <c r="A27" s="150" t="s">
        <v>17</v>
      </c>
      <c r="B27" s="157"/>
      <c r="C27" s="164" t="s">
        <v>513</v>
      </c>
      <c r="D27" s="165"/>
      <c r="E27" s="165"/>
      <c r="F27" s="165"/>
      <c r="G27" s="165"/>
      <c r="H27" s="165"/>
      <c r="I27" s="165"/>
      <c r="J27" s="166"/>
    </row>
    <row r="28" spans="1:10" ht="13.95" customHeight="1" x14ac:dyDescent="0.25">
      <c r="A28" s="82"/>
      <c r="B28" s="83"/>
      <c r="C28" s="90"/>
      <c r="D28" s="83"/>
      <c r="E28" s="147"/>
      <c r="F28" s="147"/>
      <c r="G28" s="147"/>
      <c r="H28" s="147"/>
      <c r="I28" s="83"/>
      <c r="J28" s="85"/>
    </row>
    <row r="29" spans="1:10" ht="22.95" customHeight="1" x14ac:dyDescent="0.25">
      <c r="A29" s="141" t="s">
        <v>18</v>
      </c>
      <c r="B29" s="157"/>
      <c r="C29" s="91">
        <v>4090</v>
      </c>
      <c r="D29" s="92"/>
      <c r="E29" s="163"/>
      <c r="F29" s="163"/>
      <c r="G29" s="163"/>
      <c r="H29" s="163"/>
      <c r="I29" s="93"/>
      <c r="J29" s="94"/>
    </row>
    <row r="30" spans="1:10" x14ac:dyDescent="0.25">
      <c r="A30" s="82"/>
      <c r="B30" s="83"/>
      <c r="C30" s="83"/>
      <c r="D30" s="83"/>
      <c r="E30" s="147"/>
      <c r="F30" s="147"/>
      <c r="G30" s="147"/>
      <c r="H30" s="147"/>
      <c r="I30" s="93"/>
      <c r="J30" s="94"/>
    </row>
    <row r="31" spans="1:10" x14ac:dyDescent="0.25">
      <c r="A31" s="150" t="s">
        <v>19</v>
      </c>
      <c r="B31" s="157"/>
      <c r="C31" s="107" t="s">
        <v>514</v>
      </c>
      <c r="D31" s="167" t="s">
        <v>20</v>
      </c>
      <c r="E31" s="168"/>
      <c r="F31" s="168"/>
      <c r="G31" s="168"/>
      <c r="H31" s="95"/>
      <c r="I31" s="96" t="s">
        <v>21</v>
      </c>
      <c r="J31" s="97" t="s">
        <v>22</v>
      </c>
    </row>
    <row r="32" spans="1:10" x14ac:dyDescent="0.25">
      <c r="A32" s="150"/>
      <c r="B32" s="157"/>
      <c r="C32" s="98"/>
      <c r="D32" s="67"/>
      <c r="E32" s="162"/>
      <c r="F32" s="162"/>
      <c r="G32" s="162"/>
      <c r="H32" s="162"/>
      <c r="I32" s="93"/>
      <c r="J32" s="94"/>
    </row>
    <row r="33" spans="1:10" x14ac:dyDescent="0.25">
      <c r="A33" s="150" t="s">
        <v>23</v>
      </c>
      <c r="B33" s="157"/>
      <c r="C33" s="91" t="s">
        <v>515</v>
      </c>
      <c r="D33" s="167" t="s">
        <v>24</v>
      </c>
      <c r="E33" s="168"/>
      <c r="F33" s="168"/>
      <c r="G33" s="168"/>
      <c r="H33" s="89"/>
      <c r="I33" s="96" t="s">
        <v>25</v>
      </c>
      <c r="J33" s="97" t="s">
        <v>26</v>
      </c>
    </row>
    <row r="34" spans="1:10" x14ac:dyDescent="0.25">
      <c r="A34" s="82"/>
      <c r="B34" s="83"/>
      <c r="C34" s="83"/>
      <c r="D34" s="83"/>
      <c r="E34" s="147"/>
      <c r="F34" s="147"/>
      <c r="G34" s="147"/>
      <c r="H34" s="147"/>
      <c r="I34" s="83"/>
      <c r="J34" s="85"/>
    </row>
    <row r="35" spans="1:10" x14ac:dyDescent="0.25">
      <c r="A35" s="167" t="s">
        <v>27</v>
      </c>
      <c r="B35" s="168"/>
      <c r="C35" s="168"/>
      <c r="D35" s="168"/>
      <c r="E35" s="168" t="s">
        <v>28</v>
      </c>
      <c r="F35" s="168"/>
      <c r="G35" s="168"/>
      <c r="H35" s="168"/>
      <c r="I35" s="168"/>
      <c r="J35" s="99" t="s">
        <v>29</v>
      </c>
    </row>
    <row r="36" spans="1:10" x14ac:dyDescent="0.25">
      <c r="A36" s="82"/>
      <c r="B36" s="83"/>
      <c r="C36" s="83"/>
      <c r="D36" s="83"/>
      <c r="E36" s="147"/>
      <c r="F36" s="147"/>
      <c r="G36" s="147"/>
      <c r="H36" s="147"/>
      <c r="I36" s="83"/>
      <c r="J36" s="94"/>
    </row>
    <row r="37" spans="1:10" x14ac:dyDescent="0.25">
      <c r="A37" s="169"/>
      <c r="B37" s="170"/>
      <c r="C37" s="170"/>
      <c r="D37" s="170"/>
      <c r="E37" s="169"/>
      <c r="F37" s="170"/>
      <c r="G37" s="170"/>
      <c r="H37" s="170"/>
      <c r="I37" s="171"/>
      <c r="J37" s="100"/>
    </row>
    <row r="38" spans="1:10" x14ac:dyDescent="0.25">
      <c r="A38" s="82"/>
      <c r="B38" s="83"/>
      <c r="C38" s="90"/>
      <c r="D38" s="172"/>
      <c r="E38" s="172"/>
      <c r="F38" s="172"/>
      <c r="G38" s="172"/>
      <c r="H38" s="172"/>
      <c r="I38" s="172"/>
      <c r="J38" s="85"/>
    </row>
    <row r="39" spans="1:10" x14ac:dyDescent="0.25">
      <c r="A39" s="169"/>
      <c r="B39" s="170"/>
      <c r="C39" s="170"/>
      <c r="D39" s="171"/>
      <c r="E39" s="169"/>
      <c r="F39" s="170"/>
      <c r="G39" s="170"/>
      <c r="H39" s="170"/>
      <c r="I39" s="171"/>
      <c r="J39" s="91"/>
    </row>
    <row r="40" spans="1:10" x14ac:dyDescent="0.25">
      <c r="A40" s="82"/>
      <c r="B40" s="83"/>
      <c r="C40" s="90"/>
      <c r="D40" s="101"/>
      <c r="E40" s="172"/>
      <c r="F40" s="172"/>
      <c r="G40" s="172"/>
      <c r="H40" s="172"/>
      <c r="I40" s="84"/>
      <c r="J40" s="85"/>
    </row>
    <row r="41" spans="1:10" x14ac:dyDescent="0.25">
      <c r="A41" s="169"/>
      <c r="B41" s="170"/>
      <c r="C41" s="170"/>
      <c r="D41" s="171"/>
      <c r="E41" s="169"/>
      <c r="F41" s="170"/>
      <c r="G41" s="170"/>
      <c r="H41" s="170"/>
      <c r="I41" s="171"/>
      <c r="J41" s="91"/>
    </row>
    <row r="42" spans="1:10" x14ac:dyDescent="0.25">
      <c r="A42" s="82"/>
      <c r="B42" s="83"/>
      <c r="C42" s="90"/>
      <c r="D42" s="101"/>
      <c r="E42" s="172"/>
      <c r="F42" s="172"/>
      <c r="G42" s="172"/>
      <c r="H42" s="172"/>
      <c r="I42" s="84"/>
      <c r="J42" s="85"/>
    </row>
    <row r="43" spans="1:10" x14ac:dyDescent="0.25">
      <c r="A43" s="169"/>
      <c r="B43" s="170"/>
      <c r="C43" s="170"/>
      <c r="D43" s="171"/>
      <c r="E43" s="169"/>
      <c r="F43" s="170"/>
      <c r="G43" s="170"/>
      <c r="H43" s="170"/>
      <c r="I43" s="171"/>
      <c r="J43" s="91"/>
    </row>
    <row r="44" spans="1:10" x14ac:dyDescent="0.25">
      <c r="A44" s="102"/>
      <c r="B44" s="90"/>
      <c r="C44" s="173"/>
      <c r="D44" s="173"/>
      <c r="E44" s="147"/>
      <c r="F44" s="147"/>
      <c r="G44" s="173"/>
      <c r="H44" s="173"/>
      <c r="I44" s="173"/>
      <c r="J44" s="85"/>
    </row>
    <row r="45" spans="1:10" x14ac:dyDescent="0.25">
      <c r="A45" s="169"/>
      <c r="B45" s="170"/>
      <c r="C45" s="170"/>
      <c r="D45" s="171"/>
      <c r="E45" s="169"/>
      <c r="F45" s="170"/>
      <c r="G45" s="170"/>
      <c r="H45" s="170"/>
      <c r="I45" s="171"/>
      <c r="J45" s="91"/>
    </row>
    <row r="46" spans="1:10" x14ac:dyDescent="0.25">
      <c r="A46" s="102"/>
      <c r="B46" s="90"/>
      <c r="C46" s="90"/>
      <c r="D46" s="83"/>
      <c r="E46" s="174"/>
      <c r="F46" s="174"/>
      <c r="G46" s="173"/>
      <c r="H46" s="173"/>
      <c r="I46" s="83"/>
      <c r="J46" s="85"/>
    </row>
    <row r="47" spans="1:10" x14ac:dyDescent="0.25">
      <c r="A47" s="169"/>
      <c r="B47" s="170"/>
      <c r="C47" s="170"/>
      <c r="D47" s="171"/>
      <c r="E47" s="169"/>
      <c r="F47" s="170"/>
      <c r="G47" s="170"/>
      <c r="H47" s="170"/>
      <c r="I47" s="171"/>
      <c r="J47" s="91"/>
    </row>
    <row r="48" spans="1:10" x14ac:dyDescent="0.25">
      <c r="A48" s="102"/>
      <c r="B48" s="90"/>
      <c r="C48" s="90"/>
      <c r="D48" s="83"/>
      <c r="E48" s="147"/>
      <c r="F48" s="147"/>
      <c r="G48" s="173"/>
      <c r="H48" s="173"/>
      <c r="I48" s="83"/>
      <c r="J48" s="103" t="s">
        <v>30</v>
      </c>
    </row>
    <row r="49" spans="1:10" x14ac:dyDescent="0.25">
      <c r="A49" s="102"/>
      <c r="B49" s="90"/>
      <c r="C49" s="90"/>
      <c r="D49" s="83"/>
      <c r="E49" s="147"/>
      <c r="F49" s="147"/>
      <c r="G49" s="173"/>
      <c r="H49" s="173"/>
      <c r="I49" s="83"/>
      <c r="J49" s="103" t="s">
        <v>31</v>
      </c>
    </row>
    <row r="50" spans="1:10" ht="14.45" customHeight="1" x14ac:dyDescent="0.25">
      <c r="A50" s="141" t="s">
        <v>32</v>
      </c>
      <c r="B50" s="152"/>
      <c r="C50" s="176" t="s">
        <v>516</v>
      </c>
      <c r="D50" s="177"/>
      <c r="E50" s="178" t="s">
        <v>33</v>
      </c>
      <c r="F50" s="179"/>
      <c r="G50" s="180"/>
      <c r="H50" s="181"/>
      <c r="I50" s="181"/>
      <c r="J50" s="182"/>
    </row>
    <row r="51" spans="1:10" x14ac:dyDescent="0.25">
      <c r="A51" s="102"/>
      <c r="B51" s="90"/>
      <c r="C51" s="173"/>
      <c r="D51" s="173"/>
      <c r="E51" s="147"/>
      <c r="F51" s="147"/>
      <c r="G51" s="183" t="s">
        <v>34</v>
      </c>
      <c r="H51" s="183"/>
      <c r="I51" s="183"/>
      <c r="J51" s="75"/>
    </row>
    <row r="52" spans="1:10" ht="13.95" customHeight="1" x14ac:dyDescent="0.25">
      <c r="A52" s="141" t="s">
        <v>35</v>
      </c>
      <c r="B52" s="152"/>
      <c r="C52" s="158" t="s">
        <v>517</v>
      </c>
      <c r="D52" s="159"/>
      <c r="E52" s="159"/>
      <c r="F52" s="159"/>
      <c r="G52" s="159"/>
      <c r="H52" s="159"/>
      <c r="I52" s="159"/>
      <c r="J52" s="160"/>
    </row>
    <row r="53" spans="1:10" x14ac:dyDescent="0.25">
      <c r="A53" s="82"/>
      <c r="B53" s="83"/>
      <c r="C53" s="163" t="s">
        <v>36</v>
      </c>
      <c r="D53" s="163"/>
      <c r="E53" s="163"/>
      <c r="F53" s="163"/>
      <c r="G53" s="163"/>
      <c r="H53" s="163"/>
      <c r="I53" s="163"/>
      <c r="J53" s="85"/>
    </row>
    <row r="54" spans="1:10" x14ac:dyDescent="0.25">
      <c r="A54" s="141" t="s">
        <v>37</v>
      </c>
      <c r="B54" s="152"/>
      <c r="C54" s="158" t="s">
        <v>518</v>
      </c>
      <c r="D54" s="159"/>
      <c r="E54" s="160"/>
      <c r="F54" s="147"/>
      <c r="G54" s="147"/>
      <c r="H54" s="168"/>
      <c r="I54" s="168"/>
      <c r="J54" s="175"/>
    </row>
    <row r="55" spans="1:10" x14ac:dyDescent="0.25">
      <c r="A55" s="82"/>
      <c r="B55" s="83"/>
      <c r="C55" s="90"/>
      <c r="D55" s="83"/>
      <c r="E55" s="147"/>
      <c r="F55" s="147"/>
      <c r="G55" s="147"/>
      <c r="H55" s="147"/>
      <c r="I55" s="83"/>
      <c r="J55" s="85"/>
    </row>
    <row r="56" spans="1:10" ht="14.45" customHeight="1" x14ac:dyDescent="0.25">
      <c r="A56" s="141" t="s">
        <v>38</v>
      </c>
      <c r="B56" s="152"/>
      <c r="C56" s="189" t="s">
        <v>519</v>
      </c>
      <c r="D56" s="190"/>
      <c r="E56" s="190"/>
      <c r="F56" s="190"/>
      <c r="G56" s="190"/>
      <c r="H56" s="190"/>
      <c r="I56" s="190"/>
      <c r="J56" s="191"/>
    </row>
    <row r="57" spans="1:10" x14ac:dyDescent="0.25">
      <c r="A57" s="82"/>
      <c r="B57" s="83"/>
      <c r="C57" s="83"/>
      <c r="D57" s="83"/>
      <c r="E57" s="147"/>
      <c r="F57" s="147"/>
      <c r="G57" s="147"/>
      <c r="H57" s="147"/>
      <c r="I57" s="83"/>
      <c r="J57" s="85"/>
    </row>
    <row r="58" spans="1:10" x14ac:dyDescent="0.25">
      <c r="A58" s="141" t="s">
        <v>39</v>
      </c>
      <c r="B58" s="152"/>
      <c r="C58" s="184"/>
      <c r="D58" s="185"/>
      <c r="E58" s="185"/>
      <c r="F58" s="185"/>
      <c r="G58" s="185"/>
      <c r="H58" s="185"/>
      <c r="I58" s="185"/>
      <c r="J58" s="186"/>
    </row>
    <row r="59" spans="1:10" ht="14.45" customHeight="1" x14ac:dyDescent="0.25">
      <c r="A59" s="82"/>
      <c r="B59" s="83"/>
      <c r="C59" s="187" t="s">
        <v>40</v>
      </c>
      <c r="D59" s="187"/>
      <c r="E59" s="187"/>
      <c r="F59" s="187"/>
      <c r="G59" s="83"/>
      <c r="H59" s="83"/>
      <c r="I59" s="83"/>
      <c r="J59" s="85"/>
    </row>
    <row r="60" spans="1:10" x14ac:dyDescent="0.25">
      <c r="A60" s="141" t="s">
        <v>41</v>
      </c>
      <c r="B60" s="152"/>
      <c r="C60" s="184"/>
      <c r="D60" s="185"/>
      <c r="E60" s="185"/>
      <c r="F60" s="185"/>
      <c r="G60" s="185"/>
      <c r="H60" s="185"/>
      <c r="I60" s="185"/>
      <c r="J60" s="186"/>
    </row>
    <row r="61" spans="1:10" ht="14.45" customHeight="1" x14ac:dyDescent="0.25">
      <c r="A61" s="104"/>
      <c r="B61" s="105"/>
      <c r="C61" s="188" t="s">
        <v>42</v>
      </c>
      <c r="D61" s="188"/>
      <c r="E61" s="188"/>
      <c r="F61" s="188"/>
      <c r="G61" s="188"/>
      <c r="H61" s="105"/>
      <c r="I61" s="105"/>
      <c r="J61" s="106"/>
    </row>
    <row r="68" ht="27" customHeight="1" x14ac:dyDescent="0.25"/>
    <row r="72" ht="38.4" customHeight="1" x14ac:dyDescent="0.25"/>
  </sheetData>
  <sheetProtection algorithmName="SHA-512" hashValue="XtGdYZmfTy9Lqlh9vJfEUZiyUZIhnJ4CizjB8EW3a5Blh9jAtZ8dtLuBPnNNQCrxEYXkgIJd3rwSbNhbWp2T4g==" saltValue="fSQyK+NQAIVUfsJ0kxScrw==" spinCount="100000" sheet="1" objects="1" scenarios="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4"/>
  <sheetViews>
    <sheetView tabSelected="1" view="pageBreakPreview" topLeftCell="A103" zoomScale="110" zoomScaleNormal="100" zoomScaleSheetLayoutView="110" workbookViewId="0">
      <selection activeCell="A99" sqref="A99:F99"/>
    </sheetView>
  </sheetViews>
  <sheetFormatPr defaultColWidth="8.875" defaultRowHeight="12.9" x14ac:dyDescent="0.2"/>
  <cols>
    <col min="1" max="7" width="8.875" style="10"/>
    <col min="8" max="9" width="16.125" style="33" customWidth="1"/>
    <col min="10" max="10" width="10.25" style="10" bestFit="1" customWidth="1"/>
    <col min="11" max="16384" width="8.875" style="10"/>
  </cols>
  <sheetData>
    <row r="1" spans="1:9" x14ac:dyDescent="0.2">
      <c r="A1" s="195" t="s">
        <v>43</v>
      </c>
      <c r="B1" s="196"/>
      <c r="C1" s="196"/>
      <c r="D1" s="196"/>
      <c r="E1" s="196"/>
      <c r="F1" s="196"/>
      <c r="G1" s="196"/>
      <c r="H1" s="196"/>
      <c r="I1" s="196"/>
    </row>
    <row r="2" spans="1:9" x14ac:dyDescent="0.2">
      <c r="A2" s="197" t="s">
        <v>521</v>
      </c>
      <c r="B2" s="198"/>
      <c r="C2" s="198"/>
      <c r="D2" s="198"/>
      <c r="E2" s="198"/>
      <c r="F2" s="198"/>
      <c r="G2" s="198"/>
      <c r="H2" s="198"/>
      <c r="I2" s="198"/>
    </row>
    <row r="3" spans="1:9" x14ac:dyDescent="0.2">
      <c r="A3" s="199" t="s">
        <v>44</v>
      </c>
      <c r="B3" s="200"/>
      <c r="C3" s="200"/>
      <c r="D3" s="200"/>
      <c r="E3" s="200"/>
      <c r="F3" s="200"/>
      <c r="G3" s="200"/>
      <c r="H3" s="200"/>
      <c r="I3" s="200"/>
    </row>
    <row r="4" spans="1:9" x14ac:dyDescent="0.2">
      <c r="A4" s="201" t="s">
        <v>520</v>
      </c>
      <c r="B4" s="202"/>
      <c r="C4" s="202"/>
      <c r="D4" s="202"/>
      <c r="E4" s="202"/>
      <c r="F4" s="202"/>
      <c r="G4" s="202"/>
      <c r="H4" s="202"/>
      <c r="I4" s="203"/>
    </row>
    <row r="5" spans="1:9" ht="32.6" x14ac:dyDescent="0.2">
      <c r="A5" s="206" t="s">
        <v>45</v>
      </c>
      <c r="B5" s="207"/>
      <c r="C5" s="207"/>
      <c r="D5" s="207"/>
      <c r="E5" s="207"/>
      <c r="F5" s="207"/>
      <c r="G5" s="11" t="s">
        <v>46</v>
      </c>
      <c r="H5" s="13" t="s">
        <v>47</v>
      </c>
      <c r="I5" s="13" t="s">
        <v>48</v>
      </c>
    </row>
    <row r="6" spans="1:9" x14ac:dyDescent="0.2">
      <c r="A6" s="204">
        <v>1</v>
      </c>
      <c r="B6" s="205"/>
      <c r="C6" s="205"/>
      <c r="D6" s="205"/>
      <c r="E6" s="205"/>
      <c r="F6" s="205"/>
      <c r="G6" s="12">
        <v>2</v>
      </c>
      <c r="H6" s="13">
        <v>3</v>
      </c>
      <c r="I6" s="13">
        <v>4</v>
      </c>
    </row>
    <row r="7" spans="1:9" x14ac:dyDescent="0.2">
      <c r="A7" s="208"/>
      <c r="B7" s="208"/>
      <c r="C7" s="208"/>
      <c r="D7" s="208"/>
      <c r="E7" s="208"/>
      <c r="F7" s="208"/>
      <c r="G7" s="208"/>
      <c r="H7" s="208"/>
      <c r="I7" s="208"/>
    </row>
    <row r="8" spans="1:9" ht="12.75" customHeight="1" x14ac:dyDescent="0.2">
      <c r="A8" s="209" t="s">
        <v>49</v>
      </c>
      <c r="B8" s="209"/>
      <c r="C8" s="209"/>
      <c r="D8" s="209"/>
      <c r="E8" s="209"/>
      <c r="F8" s="209"/>
      <c r="G8" s="14">
        <v>1</v>
      </c>
      <c r="H8" s="31">
        <v>0</v>
      </c>
      <c r="I8" s="31">
        <v>0</v>
      </c>
    </row>
    <row r="9" spans="1:9" ht="12.75" customHeight="1" x14ac:dyDescent="0.2">
      <c r="A9" s="194" t="s">
        <v>50</v>
      </c>
      <c r="B9" s="194"/>
      <c r="C9" s="194"/>
      <c r="D9" s="194"/>
      <c r="E9" s="194"/>
      <c r="F9" s="194"/>
      <c r="G9" s="15">
        <v>2</v>
      </c>
      <c r="H9" s="32">
        <f>H10+H17+H27+H38+H43</f>
        <v>5324136157</v>
      </c>
      <c r="I9" s="32">
        <f>I10+I17+I27+I38+I43</f>
        <v>4958351021</v>
      </c>
    </row>
    <row r="10" spans="1:9" ht="12.75" customHeight="1" x14ac:dyDescent="0.2">
      <c r="A10" s="193" t="s">
        <v>51</v>
      </c>
      <c r="B10" s="193"/>
      <c r="C10" s="193"/>
      <c r="D10" s="193"/>
      <c r="E10" s="193"/>
      <c r="F10" s="193"/>
      <c r="G10" s="15">
        <v>3</v>
      </c>
      <c r="H10" s="32">
        <f>H11+H12+H13+H14+H15+H16</f>
        <v>42275329</v>
      </c>
      <c r="I10" s="32">
        <f>I11+I12+I13+I14+I15+I16</f>
        <v>35686601</v>
      </c>
    </row>
    <row r="11" spans="1:9" ht="12.75" customHeight="1" x14ac:dyDescent="0.2">
      <c r="A11" s="192" t="s">
        <v>505</v>
      </c>
      <c r="B11" s="192"/>
      <c r="C11" s="192"/>
      <c r="D11" s="192"/>
      <c r="E11" s="192"/>
      <c r="F11" s="192"/>
      <c r="G11" s="14">
        <v>4</v>
      </c>
      <c r="H11" s="31">
        <v>0</v>
      </c>
      <c r="I11" s="123">
        <v>0</v>
      </c>
    </row>
    <row r="12" spans="1:9" ht="22.95" customHeight="1" x14ac:dyDescent="0.2">
      <c r="A12" s="192" t="s">
        <v>504</v>
      </c>
      <c r="B12" s="192"/>
      <c r="C12" s="192"/>
      <c r="D12" s="192"/>
      <c r="E12" s="192"/>
      <c r="F12" s="192"/>
      <c r="G12" s="14">
        <v>5</v>
      </c>
      <c r="H12" s="31">
        <v>35550820</v>
      </c>
      <c r="I12" s="123">
        <v>24799212</v>
      </c>
    </row>
    <row r="13" spans="1:9" ht="12.75" customHeight="1" x14ac:dyDescent="0.2">
      <c r="A13" s="192" t="s">
        <v>52</v>
      </c>
      <c r="B13" s="192"/>
      <c r="C13" s="192"/>
      <c r="D13" s="192"/>
      <c r="E13" s="192"/>
      <c r="F13" s="192"/>
      <c r="G13" s="14">
        <v>6</v>
      </c>
      <c r="H13" s="31">
        <v>6567609</v>
      </c>
      <c r="I13" s="123">
        <v>6567609</v>
      </c>
    </row>
    <row r="14" spans="1:9" ht="12.75" customHeight="1" x14ac:dyDescent="0.2">
      <c r="A14" s="192" t="s">
        <v>53</v>
      </c>
      <c r="B14" s="192"/>
      <c r="C14" s="192"/>
      <c r="D14" s="192"/>
      <c r="E14" s="192"/>
      <c r="F14" s="192"/>
      <c r="G14" s="14">
        <v>7</v>
      </c>
      <c r="H14" s="31">
        <v>0</v>
      </c>
      <c r="I14" s="123">
        <v>0</v>
      </c>
    </row>
    <row r="15" spans="1:9" ht="12.75" customHeight="1" x14ac:dyDescent="0.2">
      <c r="A15" s="192" t="s">
        <v>54</v>
      </c>
      <c r="B15" s="192"/>
      <c r="C15" s="192"/>
      <c r="D15" s="192"/>
      <c r="E15" s="192"/>
      <c r="F15" s="192"/>
      <c r="G15" s="14">
        <v>8</v>
      </c>
      <c r="H15" s="31">
        <v>156900</v>
      </c>
      <c r="I15" s="123">
        <v>4319780</v>
      </c>
    </row>
    <row r="16" spans="1:9" ht="12.75" customHeight="1" x14ac:dyDescent="0.2">
      <c r="A16" s="192" t="s">
        <v>55</v>
      </c>
      <c r="B16" s="192"/>
      <c r="C16" s="192"/>
      <c r="D16" s="192"/>
      <c r="E16" s="192"/>
      <c r="F16" s="192"/>
      <c r="G16" s="14">
        <v>9</v>
      </c>
      <c r="H16" s="31">
        <v>0</v>
      </c>
      <c r="I16" s="123">
        <v>0</v>
      </c>
    </row>
    <row r="17" spans="1:9" ht="12.75" customHeight="1" x14ac:dyDescent="0.2">
      <c r="A17" s="193" t="s">
        <v>56</v>
      </c>
      <c r="B17" s="193"/>
      <c r="C17" s="193"/>
      <c r="D17" s="193"/>
      <c r="E17" s="193"/>
      <c r="F17" s="193"/>
      <c r="G17" s="15">
        <v>10</v>
      </c>
      <c r="H17" s="32">
        <f>H18+H19+H20+H21+H22+H23+H24+H25+H26</f>
        <v>4292520443</v>
      </c>
      <c r="I17" s="32">
        <f>I18+I19+I20+I21+I22+I23+I24+I25+I26</f>
        <v>4079623193</v>
      </c>
    </row>
    <row r="18" spans="1:9" ht="12.75" customHeight="1" x14ac:dyDescent="0.2">
      <c r="A18" s="192" t="s">
        <v>57</v>
      </c>
      <c r="B18" s="192"/>
      <c r="C18" s="192"/>
      <c r="D18" s="192"/>
      <c r="E18" s="192"/>
      <c r="F18" s="192"/>
      <c r="G18" s="14">
        <v>11</v>
      </c>
      <c r="H18" s="31">
        <v>629012020</v>
      </c>
      <c r="I18" s="123">
        <v>660815217</v>
      </c>
    </row>
    <row r="19" spans="1:9" ht="12.75" customHeight="1" x14ac:dyDescent="0.2">
      <c r="A19" s="192" t="s">
        <v>58</v>
      </c>
      <c r="B19" s="192"/>
      <c r="C19" s="192"/>
      <c r="D19" s="192"/>
      <c r="E19" s="192"/>
      <c r="F19" s="192"/>
      <c r="G19" s="14">
        <v>12</v>
      </c>
      <c r="H19" s="31">
        <v>2722066344</v>
      </c>
      <c r="I19" s="123">
        <v>2543979492</v>
      </c>
    </row>
    <row r="20" spans="1:9" ht="12.75" customHeight="1" x14ac:dyDescent="0.2">
      <c r="A20" s="192" t="s">
        <v>59</v>
      </c>
      <c r="B20" s="192"/>
      <c r="C20" s="192"/>
      <c r="D20" s="192"/>
      <c r="E20" s="192"/>
      <c r="F20" s="192"/>
      <c r="G20" s="14">
        <v>13</v>
      </c>
      <c r="H20" s="31">
        <v>409245659</v>
      </c>
      <c r="I20" s="123">
        <v>355120513</v>
      </c>
    </row>
    <row r="21" spans="1:9" ht="12.75" customHeight="1" x14ac:dyDescent="0.2">
      <c r="A21" s="192" t="s">
        <v>60</v>
      </c>
      <c r="B21" s="192"/>
      <c r="C21" s="192"/>
      <c r="D21" s="192"/>
      <c r="E21" s="192"/>
      <c r="F21" s="192"/>
      <c r="G21" s="14">
        <v>14</v>
      </c>
      <c r="H21" s="31">
        <v>91158729</v>
      </c>
      <c r="I21" s="123">
        <v>67486873</v>
      </c>
    </row>
    <row r="22" spans="1:9" ht="12.75" customHeight="1" x14ac:dyDescent="0.2">
      <c r="A22" s="192" t="s">
        <v>61</v>
      </c>
      <c r="B22" s="192"/>
      <c r="C22" s="192"/>
      <c r="D22" s="192"/>
      <c r="E22" s="192"/>
      <c r="F22" s="192"/>
      <c r="G22" s="14">
        <v>15</v>
      </c>
      <c r="H22" s="31">
        <v>0</v>
      </c>
      <c r="I22" s="123">
        <v>0</v>
      </c>
    </row>
    <row r="23" spans="1:9" ht="12.75" customHeight="1" x14ac:dyDescent="0.2">
      <c r="A23" s="192" t="s">
        <v>62</v>
      </c>
      <c r="B23" s="192"/>
      <c r="C23" s="192"/>
      <c r="D23" s="192"/>
      <c r="E23" s="192"/>
      <c r="F23" s="192"/>
      <c r="G23" s="14">
        <v>16</v>
      </c>
      <c r="H23" s="31">
        <v>159973</v>
      </c>
      <c r="I23" s="123">
        <v>31695</v>
      </c>
    </row>
    <row r="24" spans="1:9" ht="12.75" customHeight="1" x14ac:dyDescent="0.2">
      <c r="A24" s="192" t="s">
        <v>63</v>
      </c>
      <c r="B24" s="192"/>
      <c r="C24" s="192"/>
      <c r="D24" s="192"/>
      <c r="E24" s="192"/>
      <c r="F24" s="192"/>
      <c r="G24" s="14">
        <v>17</v>
      </c>
      <c r="H24" s="31">
        <v>366577576</v>
      </c>
      <c r="I24" s="123">
        <v>390559724</v>
      </c>
    </row>
    <row r="25" spans="1:9" ht="12.75" customHeight="1" x14ac:dyDescent="0.2">
      <c r="A25" s="192" t="s">
        <v>64</v>
      </c>
      <c r="B25" s="192"/>
      <c r="C25" s="192"/>
      <c r="D25" s="192"/>
      <c r="E25" s="192"/>
      <c r="F25" s="192"/>
      <c r="G25" s="14">
        <v>18</v>
      </c>
      <c r="H25" s="31">
        <v>70357714</v>
      </c>
      <c r="I25" s="123">
        <v>58117565</v>
      </c>
    </row>
    <row r="26" spans="1:9" ht="12.75" customHeight="1" x14ac:dyDescent="0.2">
      <c r="A26" s="192" t="s">
        <v>65</v>
      </c>
      <c r="B26" s="192"/>
      <c r="C26" s="192"/>
      <c r="D26" s="192"/>
      <c r="E26" s="192"/>
      <c r="F26" s="192"/>
      <c r="G26" s="14">
        <v>19</v>
      </c>
      <c r="H26" s="31">
        <v>3942428</v>
      </c>
      <c r="I26" s="123">
        <v>3512114</v>
      </c>
    </row>
    <row r="27" spans="1:9" ht="12.75" customHeight="1" x14ac:dyDescent="0.2">
      <c r="A27" s="193" t="s">
        <v>66</v>
      </c>
      <c r="B27" s="193"/>
      <c r="C27" s="193"/>
      <c r="D27" s="193"/>
      <c r="E27" s="193"/>
      <c r="F27" s="193"/>
      <c r="G27" s="15">
        <v>20</v>
      </c>
      <c r="H27" s="32">
        <f>SUM(H28:H37)</f>
        <v>774869872</v>
      </c>
      <c r="I27" s="32">
        <f>SUM(I28:I37)</f>
        <v>659562695</v>
      </c>
    </row>
    <row r="28" spans="1:9" ht="12.75" customHeight="1" x14ac:dyDescent="0.2">
      <c r="A28" s="192" t="s">
        <v>67</v>
      </c>
      <c r="B28" s="192"/>
      <c r="C28" s="192"/>
      <c r="D28" s="192"/>
      <c r="E28" s="192"/>
      <c r="F28" s="192"/>
      <c r="G28" s="14">
        <v>21</v>
      </c>
      <c r="H28" s="31">
        <v>727328038</v>
      </c>
      <c r="I28" s="123">
        <v>611880018</v>
      </c>
    </row>
    <row r="29" spans="1:9" ht="12.75" customHeight="1" x14ac:dyDescent="0.2">
      <c r="A29" s="192" t="s">
        <v>68</v>
      </c>
      <c r="B29" s="192"/>
      <c r="C29" s="192"/>
      <c r="D29" s="192"/>
      <c r="E29" s="192"/>
      <c r="F29" s="192"/>
      <c r="G29" s="14">
        <v>22</v>
      </c>
      <c r="H29" s="31">
        <v>0</v>
      </c>
      <c r="I29" s="123">
        <v>0</v>
      </c>
    </row>
    <row r="30" spans="1:9" ht="12.75" customHeight="1" x14ac:dyDescent="0.2">
      <c r="A30" s="192" t="s">
        <v>69</v>
      </c>
      <c r="B30" s="192"/>
      <c r="C30" s="192"/>
      <c r="D30" s="192"/>
      <c r="E30" s="192"/>
      <c r="F30" s="192"/>
      <c r="G30" s="14">
        <v>23</v>
      </c>
      <c r="H30" s="31">
        <v>0</v>
      </c>
      <c r="I30" s="123">
        <v>0</v>
      </c>
    </row>
    <row r="31" spans="1:9" ht="23.95" customHeight="1" x14ac:dyDescent="0.2">
      <c r="A31" s="192" t="s">
        <v>70</v>
      </c>
      <c r="B31" s="192"/>
      <c r="C31" s="192"/>
      <c r="D31" s="192"/>
      <c r="E31" s="192"/>
      <c r="F31" s="192"/>
      <c r="G31" s="14">
        <v>24</v>
      </c>
      <c r="H31" s="31">
        <v>47191530</v>
      </c>
      <c r="I31" s="31">
        <v>47191530</v>
      </c>
    </row>
    <row r="32" spans="1:9" ht="23.45" customHeight="1" x14ac:dyDescent="0.2">
      <c r="A32" s="192" t="s">
        <v>71</v>
      </c>
      <c r="B32" s="192"/>
      <c r="C32" s="192"/>
      <c r="D32" s="192"/>
      <c r="E32" s="192"/>
      <c r="F32" s="192"/>
      <c r="G32" s="14">
        <v>25</v>
      </c>
      <c r="H32" s="31">
        <v>0</v>
      </c>
      <c r="I32" s="123">
        <v>0</v>
      </c>
    </row>
    <row r="33" spans="1:9" ht="21.6" customHeight="1" x14ac:dyDescent="0.2">
      <c r="A33" s="192" t="s">
        <v>72</v>
      </c>
      <c r="B33" s="192"/>
      <c r="C33" s="192"/>
      <c r="D33" s="192"/>
      <c r="E33" s="192"/>
      <c r="F33" s="192"/>
      <c r="G33" s="14">
        <v>26</v>
      </c>
      <c r="H33" s="31">
        <v>0</v>
      </c>
      <c r="I33" s="123">
        <v>0</v>
      </c>
    </row>
    <row r="34" spans="1:9" ht="12.75" customHeight="1" x14ac:dyDescent="0.2">
      <c r="A34" s="192" t="s">
        <v>73</v>
      </c>
      <c r="B34" s="192"/>
      <c r="C34" s="192"/>
      <c r="D34" s="192"/>
      <c r="E34" s="192"/>
      <c r="F34" s="192"/>
      <c r="G34" s="14">
        <v>27</v>
      </c>
      <c r="H34" s="31">
        <v>121271</v>
      </c>
      <c r="I34" s="123">
        <v>274410</v>
      </c>
    </row>
    <row r="35" spans="1:9" ht="12.75" customHeight="1" x14ac:dyDescent="0.2">
      <c r="A35" s="192" t="s">
        <v>74</v>
      </c>
      <c r="B35" s="192"/>
      <c r="C35" s="192"/>
      <c r="D35" s="192"/>
      <c r="E35" s="192"/>
      <c r="F35" s="192"/>
      <c r="G35" s="14">
        <v>28</v>
      </c>
      <c r="H35" s="31">
        <v>89033</v>
      </c>
      <c r="I35" s="123">
        <v>76737</v>
      </c>
    </row>
    <row r="36" spans="1:9" ht="12.75" customHeight="1" x14ac:dyDescent="0.2">
      <c r="A36" s="192" t="s">
        <v>75</v>
      </c>
      <c r="B36" s="192"/>
      <c r="C36" s="192"/>
      <c r="D36" s="192"/>
      <c r="E36" s="192"/>
      <c r="F36" s="192"/>
      <c r="G36" s="14">
        <v>29</v>
      </c>
      <c r="H36" s="31">
        <v>0</v>
      </c>
      <c r="I36" s="123">
        <v>0</v>
      </c>
    </row>
    <row r="37" spans="1:9" ht="12.75" customHeight="1" x14ac:dyDescent="0.2">
      <c r="A37" s="192" t="s">
        <v>76</v>
      </c>
      <c r="B37" s="192"/>
      <c r="C37" s="192"/>
      <c r="D37" s="192"/>
      <c r="E37" s="192"/>
      <c r="F37" s="192"/>
      <c r="G37" s="14">
        <v>30</v>
      </c>
      <c r="H37" s="31">
        <v>140000</v>
      </c>
      <c r="I37" s="123">
        <v>140000</v>
      </c>
    </row>
    <row r="38" spans="1:9" ht="12.75" customHeight="1" x14ac:dyDescent="0.2">
      <c r="A38" s="193" t="s">
        <v>77</v>
      </c>
      <c r="B38" s="193"/>
      <c r="C38" s="193"/>
      <c r="D38" s="193"/>
      <c r="E38" s="193"/>
      <c r="F38" s="193"/>
      <c r="G38" s="15">
        <v>31</v>
      </c>
      <c r="H38" s="32">
        <f>H39+H40+H41+H42</f>
        <v>0</v>
      </c>
      <c r="I38" s="32">
        <f>I39+I40+I41+I42</f>
        <v>0</v>
      </c>
    </row>
    <row r="39" spans="1:9" ht="12.75" customHeight="1" x14ac:dyDescent="0.2">
      <c r="A39" s="192" t="s">
        <v>78</v>
      </c>
      <c r="B39" s="192"/>
      <c r="C39" s="192"/>
      <c r="D39" s="192"/>
      <c r="E39" s="192"/>
      <c r="F39" s="192"/>
      <c r="G39" s="14">
        <v>32</v>
      </c>
      <c r="H39" s="31">
        <v>0</v>
      </c>
      <c r="I39" s="123">
        <v>0</v>
      </c>
    </row>
    <row r="40" spans="1:9" ht="27" customHeight="1" x14ac:dyDescent="0.2">
      <c r="A40" s="192" t="s">
        <v>79</v>
      </c>
      <c r="B40" s="192"/>
      <c r="C40" s="192"/>
      <c r="D40" s="192"/>
      <c r="E40" s="192"/>
      <c r="F40" s="192"/>
      <c r="G40" s="14">
        <v>33</v>
      </c>
      <c r="H40" s="31">
        <v>0</v>
      </c>
      <c r="I40" s="123">
        <v>0</v>
      </c>
    </row>
    <row r="41" spans="1:9" ht="12.75" customHeight="1" x14ac:dyDescent="0.2">
      <c r="A41" s="192" t="s">
        <v>80</v>
      </c>
      <c r="B41" s="192"/>
      <c r="C41" s="192"/>
      <c r="D41" s="192"/>
      <c r="E41" s="192"/>
      <c r="F41" s="192"/>
      <c r="G41" s="14">
        <v>34</v>
      </c>
      <c r="H41" s="31">
        <v>0</v>
      </c>
      <c r="I41" s="123">
        <v>0</v>
      </c>
    </row>
    <row r="42" spans="1:9" ht="12.75" customHeight="1" x14ac:dyDescent="0.2">
      <c r="A42" s="192" t="s">
        <v>81</v>
      </c>
      <c r="B42" s="192"/>
      <c r="C42" s="192"/>
      <c r="D42" s="192"/>
      <c r="E42" s="192"/>
      <c r="F42" s="192"/>
      <c r="G42" s="14">
        <v>35</v>
      </c>
      <c r="H42" s="31">
        <v>0</v>
      </c>
      <c r="I42" s="123">
        <v>0</v>
      </c>
    </row>
    <row r="43" spans="1:9" ht="12.75" customHeight="1" x14ac:dyDescent="0.2">
      <c r="A43" s="192" t="s">
        <v>82</v>
      </c>
      <c r="B43" s="192"/>
      <c r="C43" s="192"/>
      <c r="D43" s="192"/>
      <c r="E43" s="192"/>
      <c r="F43" s="192"/>
      <c r="G43" s="14">
        <v>36</v>
      </c>
      <c r="H43" s="31">
        <v>214470513</v>
      </c>
      <c r="I43" s="123">
        <v>183478532</v>
      </c>
    </row>
    <row r="44" spans="1:9" ht="12.75" customHeight="1" x14ac:dyDescent="0.2">
      <c r="A44" s="194" t="s">
        <v>83</v>
      </c>
      <c r="B44" s="194"/>
      <c r="C44" s="194"/>
      <c r="D44" s="194"/>
      <c r="E44" s="194"/>
      <c r="F44" s="194"/>
      <c r="G44" s="15">
        <v>37</v>
      </c>
      <c r="H44" s="32">
        <f>H45+H53+H60+H70</f>
        <v>583232857</v>
      </c>
      <c r="I44" s="32">
        <f>I45+I53+I60+I70</f>
        <v>1151464062</v>
      </c>
    </row>
    <row r="45" spans="1:9" ht="12.75" customHeight="1" x14ac:dyDescent="0.2">
      <c r="A45" s="193" t="s">
        <v>84</v>
      </c>
      <c r="B45" s="193"/>
      <c r="C45" s="193"/>
      <c r="D45" s="193"/>
      <c r="E45" s="193"/>
      <c r="F45" s="193"/>
      <c r="G45" s="15">
        <v>38</v>
      </c>
      <c r="H45" s="32">
        <f>SUM(H46:H52)</f>
        <v>27296274</v>
      </c>
      <c r="I45" s="32">
        <f>SUM(I46:I52)</f>
        <v>21334540</v>
      </c>
    </row>
    <row r="46" spans="1:9" ht="12.75" customHeight="1" x14ac:dyDescent="0.2">
      <c r="A46" s="192" t="s">
        <v>85</v>
      </c>
      <c r="B46" s="192"/>
      <c r="C46" s="192"/>
      <c r="D46" s="192"/>
      <c r="E46" s="192"/>
      <c r="F46" s="192"/>
      <c r="G46" s="14">
        <v>39</v>
      </c>
      <c r="H46" s="31">
        <v>26356791</v>
      </c>
      <c r="I46" s="123">
        <v>20349847</v>
      </c>
    </row>
    <row r="47" spans="1:9" ht="12.75" customHeight="1" x14ac:dyDescent="0.2">
      <c r="A47" s="192" t="s">
        <v>86</v>
      </c>
      <c r="B47" s="192"/>
      <c r="C47" s="192"/>
      <c r="D47" s="192"/>
      <c r="E47" s="192"/>
      <c r="F47" s="192"/>
      <c r="G47" s="14">
        <v>40</v>
      </c>
      <c r="H47" s="31">
        <v>0</v>
      </c>
      <c r="I47" s="123">
        <v>0</v>
      </c>
    </row>
    <row r="48" spans="1:9" ht="12.75" customHeight="1" x14ac:dyDescent="0.2">
      <c r="A48" s="192" t="s">
        <v>87</v>
      </c>
      <c r="B48" s="192"/>
      <c r="C48" s="192"/>
      <c r="D48" s="192"/>
      <c r="E48" s="192"/>
      <c r="F48" s="192"/>
      <c r="G48" s="14">
        <v>41</v>
      </c>
      <c r="H48" s="31">
        <v>0</v>
      </c>
      <c r="I48" s="123">
        <v>0</v>
      </c>
    </row>
    <row r="49" spans="1:9" ht="12.75" customHeight="1" x14ac:dyDescent="0.2">
      <c r="A49" s="192" t="s">
        <v>88</v>
      </c>
      <c r="B49" s="192"/>
      <c r="C49" s="192"/>
      <c r="D49" s="192"/>
      <c r="E49" s="192"/>
      <c r="F49" s="192"/>
      <c r="G49" s="14">
        <v>42</v>
      </c>
      <c r="H49" s="31">
        <v>939483</v>
      </c>
      <c r="I49" s="123">
        <v>984693</v>
      </c>
    </row>
    <row r="50" spans="1:9" ht="12.75" customHeight="1" x14ac:dyDescent="0.2">
      <c r="A50" s="192" t="s">
        <v>89</v>
      </c>
      <c r="B50" s="192"/>
      <c r="C50" s="192"/>
      <c r="D50" s="192"/>
      <c r="E50" s="192"/>
      <c r="F50" s="192"/>
      <c r="G50" s="14">
        <v>43</v>
      </c>
      <c r="H50" s="31">
        <v>0</v>
      </c>
      <c r="I50" s="123">
        <v>0</v>
      </c>
    </row>
    <row r="51" spans="1:9" ht="12.75" customHeight="1" x14ac:dyDescent="0.2">
      <c r="A51" s="192" t="s">
        <v>90</v>
      </c>
      <c r="B51" s="192"/>
      <c r="C51" s="192"/>
      <c r="D51" s="192"/>
      <c r="E51" s="192"/>
      <c r="F51" s="192"/>
      <c r="G51" s="14">
        <v>44</v>
      </c>
      <c r="H51" s="31">
        <v>0</v>
      </c>
      <c r="I51" s="123">
        <v>0</v>
      </c>
    </row>
    <row r="52" spans="1:9" ht="12.75" customHeight="1" x14ac:dyDescent="0.2">
      <c r="A52" s="192" t="s">
        <v>91</v>
      </c>
      <c r="B52" s="192"/>
      <c r="C52" s="192"/>
      <c r="D52" s="192"/>
      <c r="E52" s="192"/>
      <c r="F52" s="192"/>
      <c r="G52" s="14">
        <v>45</v>
      </c>
      <c r="H52" s="31">
        <v>0</v>
      </c>
      <c r="I52" s="31">
        <v>0</v>
      </c>
    </row>
    <row r="53" spans="1:9" ht="12.75" customHeight="1" x14ac:dyDescent="0.2">
      <c r="A53" s="193" t="s">
        <v>92</v>
      </c>
      <c r="B53" s="193"/>
      <c r="C53" s="193"/>
      <c r="D53" s="193"/>
      <c r="E53" s="193"/>
      <c r="F53" s="193"/>
      <c r="G53" s="15">
        <v>46</v>
      </c>
      <c r="H53" s="32">
        <f>SUM(H54:H59)</f>
        <v>32385214</v>
      </c>
      <c r="I53" s="32">
        <f>SUM(I54:I59)</f>
        <v>61516925</v>
      </c>
    </row>
    <row r="54" spans="1:9" ht="12.75" customHeight="1" x14ac:dyDescent="0.2">
      <c r="A54" s="192" t="s">
        <v>93</v>
      </c>
      <c r="B54" s="192"/>
      <c r="C54" s="192"/>
      <c r="D54" s="192"/>
      <c r="E54" s="192"/>
      <c r="F54" s="192"/>
      <c r="G54" s="14">
        <v>47</v>
      </c>
      <c r="H54" s="31">
        <v>186829</v>
      </c>
      <c r="I54" s="123">
        <v>3144475</v>
      </c>
    </row>
    <row r="55" spans="1:9" ht="23.45" customHeight="1" x14ac:dyDescent="0.2">
      <c r="A55" s="192" t="s">
        <v>94</v>
      </c>
      <c r="B55" s="192"/>
      <c r="C55" s="192"/>
      <c r="D55" s="192"/>
      <c r="E55" s="192"/>
      <c r="F55" s="192"/>
      <c r="G55" s="14">
        <v>48</v>
      </c>
      <c r="H55" s="31">
        <v>330822</v>
      </c>
      <c r="I55" s="123">
        <v>251007</v>
      </c>
    </row>
    <row r="56" spans="1:9" ht="12.75" customHeight="1" x14ac:dyDescent="0.2">
      <c r="A56" s="192" t="s">
        <v>95</v>
      </c>
      <c r="B56" s="192"/>
      <c r="C56" s="192"/>
      <c r="D56" s="192"/>
      <c r="E56" s="192"/>
      <c r="F56" s="192"/>
      <c r="G56" s="14">
        <v>49</v>
      </c>
      <c r="H56" s="31">
        <v>23158299</v>
      </c>
      <c r="I56" s="123">
        <v>46710630</v>
      </c>
    </row>
    <row r="57" spans="1:9" ht="12.75" customHeight="1" x14ac:dyDescent="0.2">
      <c r="A57" s="192" t="s">
        <v>96</v>
      </c>
      <c r="B57" s="192"/>
      <c r="C57" s="192"/>
      <c r="D57" s="192"/>
      <c r="E57" s="192"/>
      <c r="F57" s="192"/>
      <c r="G57" s="14">
        <v>50</v>
      </c>
      <c r="H57" s="31">
        <v>277464</v>
      </c>
      <c r="I57" s="123">
        <v>2758799</v>
      </c>
    </row>
    <row r="58" spans="1:9" ht="12.75" customHeight="1" x14ac:dyDescent="0.2">
      <c r="A58" s="192" t="s">
        <v>97</v>
      </c>
      <c r="B58" s="192"/>
      <c r="C58" s="192"/>
      <c r="D58" s="192"/>
      <c r="E58" s="192"/>
      <c r="F58" s="192"/>
      <c r="G58" s="14">
        <v>51</v>
      </c>
      <c r="H58" s="31">
        <v>4795299</v>
      </c>
      <c r="I58" s="123">
        <v>4993740</v>
      </c>
    </row>
    <row r="59" spans="1:9" ht="12.75" customHeight="1" x14ac:dyDescent="0.2">
      <c r="A59" s="192" t="s">
        <v>98</v>
      </c>
      <c r="B59" s="192"/>
      <c r="C59" s="192"/>
      <c r="D59" s="192"/>
      <c r="E59" s="192"/>
      <c r="F59" s="192"/>
      <c r="G59" s="14">
        <v>52</v>
      </c>
      <c r="H59" s="31">
        <v>3636501</v>
      </c>
      <c r="I59" s="123">
        <v>3658274</v>
      </c>
    </row>
    <row r="60" spans="1:9" ht="12.75" customHeight="1" x14ac:dyDescent="0.2">
      <c r="A60" s="193" t="s">
        <v>99</v>
      </c>
      <c r="B60" s="193"/>
      <c r="C60" s="193"/>
      <c r="D60" s="193"/>
      <c r="E60" s="193"/>
      <c r="F60" s="193"/>
      <c r="G60" s="15">
        <v>53</v>
      </c>
      <c r="H60" s="32">
        <f>SUM(H61:H69)</f>
        <v>578131</v>
      </c>
      <c r="I60" s="32">
        <f>SUM(I61:I69)</f>
        <v>482054</v>
      </c>
    </row>
    <row r="61" spans="1:9" ht="12.75" customHeight="1" x14ac:dyDescent="0.2">
      <c r="A61" s="192" t="s">
        <v>100</v>
      </c>
      <c r="B61" s="192"/>
      <c r="C61" s="192"/>
      <c r="D61" s="192"/>
      <c r="E61" s="192"/>
      <c r="F61" s="192"/>
      <c r="G61" s="14">
        <v>54</v>
      </c>
      <c r="H61" s="31">
        <v>0</v>
      </c>
      <c r="I61" s="123">
        <v>0</v>
      </c>
    </row>
    <row r="62" spans="1:9" ht="27.7" customHeight="1" x14ac:dyDescent="0.2">
      <c r="A62" s="192" t="s">
        <v>101</v>
      </c>
      <c r="B62" s="192"/>
      <c r="C62" s="192"/>
      <c r="D62" s="192"/>
      <c r="E62" s="192"/>
      <c r="F62" s="192"/>
      <c r="G62" s="14">
        <v>55</v>
      </c>
      <c r="H62" s="31">
        <v>0</v>
      </c>
      <c r="I62" s="123">
        <v>0</v>
      </c>
    </row>
    <row r="63" spans="1:9" ht="12.75" customHeight="1" x14ac:dyDescent="0.2">
      <c r="A63" s="192" t="s">
        <v>102</v>
      </c>
      <c r="B63" s="192"/>
      <c r="C63" s="192"/>
      <c r="D63" s="192"/>
      <c r="E63" s="192"/>
      <c r="F63" s="192"/>
      <c r="G63" s="14">
        <v>56</v>
      </c>
      <c r="H63" s="31">
        <v>28300</v>
      </c>
      <c r="I63" s="123">
        <v>28300</v>
      </c>
    </row>
    <row r="64" spans="1:9" ht="26" customHeight="1" x14ac:dyDescent="0.2">
      <c r="A64" s="192" t="s">
        <v>103</v>
      </c>
      <c r="B64" s="192"/>
      <c r="C64" s="192"/>
      <c r="D64" s="192"/>
      <c r="E64" s="192"/>
      <c r="F64" s="192"/>
      <c r="G64" s="14">
        <v>57</v>
      </c>
      <c r="H64" s="31">
        <v>0</v>
      </c>
      <c r="I64" s="123">
        <v>0</v>
      </c>
    </row>
    <row r="65" spans="1:9" ht="21.6" customHeight="1" x14ac:dyDescent="0.2">
      <c r="A65" s="192" t="s">
        <v>104</v>
      </c>
      <c r="B65" s="192"/>
      <c r="C65" s="192"/>
      <c r="D65" s="192"/>
      <c r="E65" s="192"/>
      <c r="F65" s="192"/>
      <c r="G65" s="14">
        <v>58</v>
      </c>
      <c r="H65" s="31">
        <v>0</v>
      </c>
      <c r="I65" s="123">
        <v>0</v>
      </c>
    </row>
    <row r="66" spans="1:9" ht="21.6" customHeight="1" x14ac:dyDescent="0.2">
      <c r="A66" s="192" t="s">
        <v>105</v>
      </c>
      <c r="B66" s="192"/>
      <c r="C66" s="192"/>
      <c r="D66" s="192"/>
      <c r="E66" s="192"/>
      <c r="F66" s="192"/>
      <c r="G66" s="14">
        <v>59</v>
      </c>
      <c r="H66" s="31">
        <v>0</v>
      </c>
      <c r="I66" s="123">
        <v>0</v>
      </c>
    </row>
    <row r="67" spans="1:9" ht="12.75" customHeight="1" x14ac:dyDescent="0.2">
      <c r="A67" s="192" t="s">
        <v>106</v>
      </c>
      <c r="B67" s="192"/>
      <c r="C67" s="192"/>
      <c r="D67" s="192"/>
      <c r="E67" s="192"/>
      <c r="F67" s="192"/>
      <c r="G67" s="14">
        <v>60</v>
      </c>
      <c r="H67" s="31">
        <v>0</v>
      </c>
      <c r="I67" s="123">
        <v>0</v>
      </c>
    </row>
    <row r="68" spans="1:9" ht="12.75" customHeight="1" x14ac:dyDescent="0.2">
      <c r="A68" s="192" t="s">
        <v>107</v>
      </c>
      <c r="B68" s="192"/>
      <c r="C68" s="192"/>
      <c r="D68" s="192"/>
      <c r="E68" s="192"/>
      <c r="F68" s="192"/>
      <c r="G68" s="14">
        <v>61</v>
      </c>
      <c r="H68" s="31">
        <v>549831</v>
      </c>
      <c r="I68" s="123">
        <v>453754</v>
      </c>
    </row>
    <row r="69" spans="1:9" ht="12.75" customHeight="1" x14ac:dyDescent="0.2">
      <c r="A69" s="192" t="s">
        <v>108</v>
      </c>
      <c r="B69" s="192"/>
      <c r="C69" s="192"/>
      <c r="D69" s="192"/>
      <c r="E69" s="192"/>
      <c r="F69" s="192"/>
      <c r="G69" s="14">
        <v>62</v>
      </c>
      <c r="H69" s="31">
        <v>0</v>
      </c>
      <c r="I69" s="123">
        <v>0</v>
      </c>
    </row>
    <row r="70" spans="1:9" ht="12.75" customHeight="1" x14ac:dyDescent="0.2">
      <c r="A70" s="192" t="s">
        <v>109</v>
      </c>
      <c r="B70" s="192"/>
      <c r="C70" s="192"/>
      <c r="D70" s="192"/>
      <c r="E70" s="192"/>
      <c r="F70" s="192"/>
      <c r="G70" s="14">
        <v>63</v>
      </c>
      <c r="H70" s="31">
        <v>522973238</v>
      </c>
      <c r="I70" s="123">
        <v>1068130543</v>
      </c>
    </row>
    <row r="71" spans="1:9" ht="12.75" customHeight="1" x14ac:dyDescent="0.2">
      <c r="A71" s="209" t="s">
        <v>110</v>
      </c>
      <c r="B71" s="209"/>
      <c r="C71" s="209"/>
      <c r="D71" s="209"/>
      <c r="E71" s="209"/>
      <c r="F71" s="209"/>
      <c r="G71" s="14">
        <v>64</v>
      </c>
      <c r="H71" s="31">
        <v>46702706</v>
      </c>
      <c r="I71" s="123">
        <v>47947852</v>
      </c>
    </row>
    <row r="72" spans="1:9" ht="12.75" customHeight="1" x14ac:dyDescent="0.2">
      <c r="A72" s="194" t="s">
        <v>111</v>
      </c>
      <c r="B72" s="194"/>
      <c r="C72" s="194"/>
      <c r="D72" s="194"/>
      <c r="E72" s="194"/>
      <c r="F72" s="194"/>
      <c r="G72" s="15">
        <v>65</v>
      </c>
      <c r="H72" s="32">
        <f>H8+H9+H44+H71</f>
        <v>5954071720</v>
      </c>
      <c r="I72" s="32">
        <f>I8+I9+I44+I71</f>
        <v>6157762935</v>
      </c>
    </row>
    <row r="73" spans="1:9" ht="12.75" customHeight="1" x14ac:dyDescent="0.2">
      <c r="A73" s="209" t="s">
        <v>112</v>
      </c>
      <c r="B73" s="209"/>
      <c r="C73" s="209"/>
      <c r="D73" s="209"/>
      <c r="E73" s="209"/>
      <c r="F73" s="209"/>
      <c r="G73" s="14">
        <v>66</v>
      </c>
      <c r="H73" s="31">
        <v>54261380</v>
      </c>
      <c r="I73" s="123">
        <v>54190781</v>
      </c>
    </row>
    <row r="74" spans="1:9" x14ac:dyDescent="0.2">
      <c r="A74" s="211" t="s">
        <v>113</v>
      </c>
      <c r="B74" s="212"/>
      <c r="C74" s="212"/>
      <c r="D74" s="212"/>
      <c r="E74" s="212"/>
      <c r="F74" s="212"/>
      <c r="G74" s="212"/>
      <c r="H74" s="212"/>
      <c r="I74" s="212"/>
    </row>
    <row r="75" spans="1:9" ht="12.75" customHeight="1" x14ac:dyDescent="0.2">
      <c r="A75" s="194" t="s">
        <v>114</v>
      </c>
      <c r="B75" s="194"/>
      <c r="C75" s="194"/>
      <c r="D75" s="194"/>
      <c r="E75" s="194"/>
      <c r="F75" s="194"/>
      <c r="G75" s="15">
        <v>67</v>
      </c>
      <c r="H75" s="32">
        <f>H76+H77+H78+H84+H85+H91+H94+H97</f>
        <v>2385224020</v>
      </c>
      <c r="I75" s="32">
        <f>I76+I77+I78+I84+I85+I91+I94+I97</f>
        <v>2609326506</v>
      </c>
    </row>
    <row r="76" spans="1:9" ht="12.75" customHeight="1" x14ac:dyDescent="0.2">
      <c r="A76" s="192" t="s">
        <v>115</v>
      </c>
      <c r="B76" s="192"/>
      <c r="C76" s="192"/>
      <c r="D76" s="192"/>
      <c r="E76" s="192"/>
      <c r="F76" s="192"/>
      <c r="G76" s="14">
        <v>68</v>
      </c>
      <c r="H76" s="31">
        <v>1672021210</v>
      </c>
      <c r="I76" s="123">
        <v>1672021210</v>
      </c>
    </row>
    <row r="77" spans="1:9" ht="12.75" customHeight="1" x14ac:dyDescent="0.2">
      <c r="A77" s="192" t="s">
        <v>116</v>
      </c>
      <c r="B77" s="192"/>
      <c r="C77" s="192"/>
      <c r="D77" s="192"/>
      <c r="E77" s="192"/>
      <c r="F77" s="192"/>
      <c r="G77" s="14">
        <v>69</v>
      </c>
      <c r="H77" s="31">
        <v>5710563</v>
      </c>
      <c r="I77" s="123">
        <v>5710563</v>
      </c>
    </row>
    <row r="78" spans="1:9" ht="12.75" customHeight="1" x14ac:dyDescent="0.2">
      <c r="A78" s="193" t="s">
        <v>117</v>
      </c>
      <c r="B78" s="193"/>
      <c r="C78" s="193"/>
      <c r="D78" s="193"/>
      <c r="E78" s="193"/>
      <c r="F78" s="193"/>
      <c r="G78" s="15">
        <v>70</v>
      </c>
      <c r="H78" s="32">
        <f>SUM(H79:H83)</f>
        <v>98247551</v>
      </c>
      <c r="I78" s="32">
        <f>SUM(I79:I83)</f>
        <v>98247551</v>
      </c>
    </row>
    <row r="79" spans="1:9" ht="12.75" customHeight="1" x14ac:dyDescent="0.2">
      <c r="A79" s="192" t="s">
        <v>118</v>
      </c>
      <c r="B79" s="192"/>
      <c r="C79" s="192"/>
      <c r="D79" s="192"/>
      <c r="E79" s="192"/>
      <c r="F79" s="192"/>
      <c r="G79" s="14">
        <v>71</v>
      </c>
      <c r="H79" s="31">
        <v>83601061</v>
      </c>
      <c r="I79" s="123">
        <v>83601061</v>
      </c>
    </row>
    <row r="80" spans="1:9" ht="12.75" customHeight="1" x14ac:dyDescent="0.2">
      <c r="A80" s="192" t="s">
        <v>119</v>
      </c>
      <c r="B80" s="192"/>
      <c r="C80" s="192"/>
      <c r="D80" s="192"/>
      <c r="E80" s="192"/>
      <c r="F80" s="192"/>
      <c r="G80" s="14">
        <v>72</v>
      </c>
      <c r="H80" s="31">
        <v>136815284</v>
      </c>
      <c r="I80" s="123">
        <v>136815284</v>
      </c>
    </row>
    <row r="81" spans="1:9" ht="12.75" customHeight="1" x14ac:dyDescent="0.2">
      <c r="A81" s="192" t="s">
        <v>120</v>
      </c>
      <c r="B81" s="192"/>
      <c r="C81" s="192"/>
      <c r="D81" s="192"/>
      <c r="E81" s="192"/>
      <c r="F81" s="192"/>
      <c r="G81" s="14">
        <v>73</v>
      </c>
      <c r="H81" s="31">
        <v>-124418266</v>
      </c>
      <c r="I81" s="123">
        <v>-124418266</v>
      </c>
    </row>
    <row r="82" spans="1:9" ht="12.75" customHeight="1" x14ac:dyDescent="0.2">
      <c r="A82" s="192" t="s">
        <v>121</v>
      </c>
      <c r="B82" s="192"/>
      <c r="C82" s="192"/>
      <c r="D82" s="192"/>
      <c r="E82" s="192"/>
      <c r="F82" s="192"/>
      <c r="G82" s="14">
        <v>74</v>
      </c>
      <c r="H82" s="31">
        <v>0</v>
      </c>
      <c r="I82" s="123">
        <v>0</v>
      </c>
    </row>
    <row r="83" spans="1:9" ht="12.75" customHeight="1" x14ac:dyDescent="0.2">
      <c r="A83" s="192" t="s">
        <v>122</v>
      </c>
      <c r="B83" s="192"/>
      <c r="C83" s="192"/>
      <c r="D83" s="192"/>
      <c r="E83" s="192"/>
      <c r="F83" s="192"/>
      <c r="G83" s="14">
        <v>75</v>
      </c>
      <c r="H83" s="31">
        <v>2249472</v>
      </c>
      <c r="I83" s="123">
        <v>2249472</v>
      </c>
    </row>
    <row r="84" spans="1:9" ht="12.75" customHeight="1" x14ac:dyDescent="0.2">
      <c r="A84" s="210" t="s">
        <v>123</v>
      </c>
      <c r="B84" s="210"/>
      <c r="C84" s="210"/>
      <c r="D84" s="210"/>
      <c r="E84" s="210"/>
      <c r="F84" s="210"/>
      <c r="G84" s="108">
        <v>76</v>
      </c>
      <c r="H84" s="109">
        <v>0</v>
      </c>
      <c r="I84" s="109">
        <v>0</v>
      </c>
    </row>
    <row r="85" spans="1:9" ht="12.75" customHeight="1" x14ac:dyDescent="0.2">
      <c r="A85" s="193" t="s">
        <v>399</v>
      </c>
      <c r="B85" s="193"/>
      <c r="C85" s="193"/>
      <c r="D85" s="193"/>
      <c r="E85" s="193"/>
      <c r="F85" s="193"/>
      <c r="G85" s="15">
        <v>77</v>
      </c>
      <c r="H85" s="32">
        <f>H86+H87+H88+H89+H90</f>
        <v>872</v>
      </c>
      <c r="I85" s="32">
        <f>I86+I87+I88+I89+I90</f>
        <v>126446</v>
      </c>
    </row>
    <row r="86" spans="1:9" ht="25.5" customHeight="1" x14ac:dyDescent="0.2">
      <c r="A86" s="192" t="s">
        <v>400</v>
      </c>
      <c r="B86" s="192"/>
      <c r="C86" s="192"/>
      <c r="D86" s="192"/>
      <c r="E86" s="192"/>
      <c r="F86" s="192"/>
      <c r="G86" s="14">
        <v>78</v>
      </c>
      <c r="H86" s="31">
        <v>872</v>
      </c>
      <c r="I86" s="123">
        <v>126446</v>
      </c>
    </row>
    <row r="87" spans="1:9" ht="12.75" customHeight="1" x14ac:dyDescent="0.2">
      <c r="A87" s="192" t="s">
        <v>124</v>
      </c>
      <c r="B87" s="192"/>
      <c r="C87" s="192"/>
      <c r="D87" s="192"/>
      <c r="E87" s="192"/>
      <c r="F87" s="192"/>
      <c r="G87" s="14">
        <v>79</v>
      </c>
      <c r="H87" s="31">
        <v>0</v>
      </c>
      <c r="I87" s="123">
        <v>0</v>
      </c>
    </row>
    <row r="88" spans="1:9" ht="12.75" customHeight="1" x14ac:dyDescent="0.2">
      <c r="A88" s="192" t="s">
        <v>125</v>
      </c>
      <c r="B88" s="192"/>
      <c r="C88" s="192"/>
      <c r="D88" s="192"/>
      <c r="E88" s="192"/>
      <c r="F88" s="192"/>
      <c r="G88" s="14">
        <v>80</v>
      </c>
      <c r="H88" s="31">
        <v>0</v>
      </c>
      <c r="I88" s="123">
        <v>0</v>
      </c>
    </row>
    <row r="89" spans="1:9" ht="12.75" customHeight="1" x14ac:dyDescent="0.2">
      <c r="A89" s="192" t="s">
        <v>401</v>
      </c>
      <c r="B89" s="192"/>
      <c r="C89" s="192"/>
      <c r="D89" s="192"/>
      <c r="E89" s="192"/>
      <c r="F89" s="192"/>
      <c r="G89" s="14">
        <v>81</v>
      </c>
      <c r="H89" s="31">
        <v>0</v>
      </c>
      <c r="I89" s="123">
        <v>0</v>
      </c>
    </row>
    <row r="90" spans="1:9" ht="25.5" customHeight="1" x14ac:dyDescent="0.2">
      <c r="A90" s="192" t="s">
        <v>402</v>
      </c>
      <c r="B90" s="192"/>
      <c r="C90" s="192"/>
      <c r="D90" s="192"/>
      <c r="E90" s="192"/>
      <c r="F90" s="192"/>
      <c r="G90" s="14">
        <v>82</v>
      </c>
      <c r="H90" s="31">
        <v>0</v>
      </c>
      <c r="I90" s="123">
        <v>0</v>
      </c>
    </row>
    <row r="91" spans="1:9" ht="23.95" customHeight="1" x14ac:dyDescent="0.2">
      <c r="A91" s="193" t="s">
        <v>403</v>
      </c>
      <c r="B91" s="193"/>
      <c r="C91" s="193"/>
      <c r="D91" s="193"/>
      <c r="E91" s="193"/>
      <c r="F91" s="193"/>
      <c r="G91" s="15">
        <v>83</v>
      </c>
      <c r="H91" s="32">
        <f>H92-H93</f>
        <v>917793503</v>
      </c>
      <c r="I91" s="32">
        <f>I92-I93</f>
        <v>538614166</v>
      </c>
    </row>
    <row r="92" spans="1:9" ht="12.75" customHeight="1" x14ac:dyDescent="0.2">
      <c r="A92" s="192" t="s">
        <v>126</v>
      </c>
      <c r="B92" s="192"/>
      <c r="C92" s="192"/>
      <c r="D92" s="192"/>
      <c r="E92" s="192"/>
      <c r="F92" s="192"/>
      <c r="G92" s="14">
        <v>84</v>
      </c>
      <c r="H92" s="31">
        <v>917793503</v>
      </c>
      <c r="I92" s="123">
        <v>538614166</v>
      </c>
    </row>
    <row r="93" spans="1:9" ht="12.75" customHeight="1" x14ac:dyDescent="0.2">
      <c r="A93" s="192" t="s">
        <v>127</v>
      </c>
      <c r="B93" s="192"/>
      <c r="C93" s="192"/>
      <c r="D93" s="192"/>
      <c r="E93" s="192"/>
      <c r="F93" s="192"/>
      <c r="G93" s="14">
        <v>85</v>
      </c>
      <c r="H93" s="31">
        <v>0</v>
      </c>
      <c r="I93" s="123">
        <v>0</v>
      </c>
    </row>
    <row r="94" spans="1:9" ht="12.75" customHeight="1" x14ac:dyDescent="0.2">
      <c r="A94" s="193" t="s">
        <v>404</v>
      </c>
      <c r="B94" s="193"/>
      <c r="C94" s="193"/>
      <c r="D94" s="193"/>
      <c r="E94" s="193"/>
      <c r="F94" s="193"/>
      <c r="G94" s="15">
        <v>86</v>
      </c>
      <c r="H94" s="32">
        <f>H95-H96</f>
        <v>-308549679</v>
      </c>
      <c r="I94" s="32">
        <f>I95-I96</f>
        <v>294606570</v>
      </c>
    </row>
    <row r="95" spans="1:9" ht="12.75" customHeight="1" x14ac:dyDescent="0.2">
      <c r="A95" s="192" t="s">
        <v>128</v>
      </c>
      <c r="B95" s="192"/>
      <c r="C95" s="192"/>
      <c r="D95" s="192"/>
      <c r="E95" s="192"/>
      <c r="F95" s="192"/>
      <c r="G95" s="14">
        <v>87</v>
      </c>
      <c r="H95" s="31">
        <v>0</v>
      </c>
      <c r="I95" s="123">
        <v>294606570</v>
      </c>
    </row>
    <row r="96" spans="1:9" ht="12.75" customHeight="1" x14ac:dyDescent="0.2">
      <c r="A96" s="192" t="s">
        <v>129</v>
      </c>
      <c r="B96" s="192"/>
      <c r="C96" s="192"/>
      <c r="D96" s="192"/>
      <c r="E96" s="192"/>
      <c r="F96" s="192"/>
      <c r="G96" s="14">
        <v>88</v>
      </c>
      <c r="H96" s="31">
        <v>308549679</v>
      </c>
      <c r="I96" s="31">
        <v>0</v>
      </c>
    </row>
    <row r="97" spans="1:9" ht="12.75" customHeight="1" x14ac:dyDescent="0.2">
      <c r="A97" s="192" t="s">
        <v>130</v>
      </c>
      <c r="B97" s="192"/>
      <c r="C97" s="192"/>
      <c r="D97" s="192"/>
      <c r="E97" s="192"/>
      <c r="F97" s="192"/>
      <c r="G97" s="14">
        <v>89</v>
      </c>
      <c r="H97" s="31">
        <v>0</v>
      </c>
      <c r="I97" s="31">
        <v>0</v>
      </c>
    </row>
    <row r="98" spans="1:9" ht="12.75" customHeight="1" x14ac:dyDescent="0.2">
      <c r="A98" s="194" t="s">
        <v>405</v>
      </c>
      <c r="B98" s="194"/>
      <c r="C98" s="194"/>
      <c r="D98" s="194"/>
      <c r="E98" s="194"/>
      <c r="F98" s="194"/>
      <c r="G98" s="15">
        <v>90</v>
      </c>
      <c r="H98" s="32">
        <f>SUM(H99:H104)</f>
        <v>113213704</v>
      </c>
      <c r="I98" s="32">
        <f>SUM(I99:I104)</f>
        <v>104837936</v>
      </c>
    </row>
    <row r="99" spans="1:9" ht="31.95" customHeight="1" x14ac:dyDescent="0.2">
      <c r="A99" s="192" t="s">
        <v>131</v>
      </c>
      <c r="B99" s="192"/>
      <c r="C99" s="192"/>
      <c r="D99" s="192"/>
      <c r="E99" s="192"/>
      <c r="F99" s="192"/>
      <c r="G99" s="14">
        <v>91</v>
      </c>
      <c r="H99" s="31">
        <v>21180405</v>
      </c>
      <c r="I99" s="123">
        <v>21180405</v>
      </c>
    </row>
    <row r="100" spans="1:9" ht="12.75" customHeight="1" x14ac:dyDescent="0.2">
      <c r="A100" s="192" t="s">
        <v>132</v>
      </c>
      <c r="B100" s="192"/>
      <c r="C100" s="192"/>
      <c r="D100" s="192"/>
      <c r="E100" s="192"/>
      <c r="F100" s="192"/>
      <c r="G100" s="14">
        <v>92</v>
      </c>
      <c r="H100" s="31">
        <v>0</v>
      </c>
      <c r="I100" s="123">
        <v>0</v>
      </c>
    </row>
    <row r="101" spans="1:9" ht="12.75" customHeight="1" x14ac:dyDescent="0.2">
      <c r="A101" s="192" t="s">
        <v>133</v>
      </c>
      <c r="B101" s="192"/>
      <c r="C101" s="192"/>
      <c r="D101" s="192"/>
      <c r="E101" s="192"/>
      <c r="F101" s="192"/>
      <c r="G101" s="14">
        <v>93</v>
      </c>
      <c r="H101" s="31">
        <v>36378988</v>
      </c>
      <c r="I101" s="123">
        <v>28003220</v>
      </c>
    </row>
    <row r="102" spans="1:9" ht="12.75" customHeight="1" x14ac:dyDescent="0.2">
      <c r="A102" s="192" t="s">
        <v>134</v>
      </c>
      <c r="B102" s="192"/>
      <c r="C102" s="192"/>
      <c r="D102" s="192"/>
      <c r="E102" s="192"/>
      <c r="F102" s="192"/>
      <c r="G102" s="14">
        <v>94</v>
      </c>
      <c r="H102" s="31">
        <v>0</v>
      </c>
      <c r="I102" s="123">
        <v>0</v>
      </c>
    </row>
    <row r="103" spans="1:9" ht="12.75" customHeight="1" x14ac:dyDescent="0.2">
      <c r="A103" s="192" t="s">
        <v>135</v>
      </c>
      <c r="B103" s="192"/>
      <c r="C103" s="192"/>
      <c r="D103" s="192"/>
      <c r="E103" s="192"/>
      <c r="F103" s="192"/>
      <c r="G103" s="14">
        <v>95</v>
      </c>
      <c r="H103" s="31">
        <v>0</v>
      </c>
      <c r="I103" s="123">
        <v>0</v>
      </c>
    </row>
    <row r="104" spans="1:9" ht="12.75" customHeight="1" x14ac:dyDescent="0.2">
      <c r="A104" s="192" t="s">
        <v>136</v>
      </c>
      <c r="B104" s="192"/>
      <c r="C104" s="192"/>
      <c r="D104" s="192"/>
      <c r="E104" s="192"/>
      <c r="F104" s="192"/>
      <c r="G104" s="14">
        <v>96</v>
      </c>
      <c r="H104" s="31">
        <v>55654311</v>
      </c>
      <c r="I104" s="123">
        <v>55654311</v>
      </c>
    </row>
    <row r="105" spans="1:9" ht="12.75" customHeight="1" x14ac:dyDescent="0.2">
      <c r="A105" s="194" t="s">
        <v>406</v>
      </c>
      <c r="B105" s="194"/>
      <c r="C105" s="194"/>
      <c r="D105" s="194"/>
      <c r="E105" s="194"/>
      <c r="F105" s="194"/>
      <c r="G105" s="15">
        <v>97</v>
      </c>
      <c r="H105" s="32">
        <f>SUM(H106:H116)</f>
        <v>2524889178</v>
      </c>
      <c r="I105" s="32">
        <f>SUM(I106:I116)</f>
        <v>2997802820</v>
      </c>
    </row>
    <row r="106" spans="1:9" ht="12.75" customHeight="1" x14ac:dyDescent="0.2">
      <c r="A106" s="192" t="s">
        <v>137</v>
      </c>
      <c r="B106" s="192"/>
      <c r="C106" s="192"/>
      <c r="D106" s="192"/>
      <c r="E106" s="192"/>
      <c r="F106" s="192"/>
      <c r="G106" s="14">
        <v>98</v>
      </c>
      <c r="H106" s="31">
        <v>0</v>
      </c>
      <c r="I106" s="123">
        <v>0</v>
      </c>
    </row>
    <row r="107" spans="1:9" ht="24.65" customHeight="1" x14ac:dyDescent="0.2">
      <c r="A107" s="192" t="s">
        <v>138</v>
      </c>
      <c r="B107" s="192"/>
      <c r="C107" s="192"/>
      <c r="D107" s="192"/>
      <c r="E107" s="192"/>
      <c r="F107" s="192"/>
      <c r="G107" s="14">
        <v>99</v>
      </c>
      <c r="H107" s="31">
        <v>0</v>
      </c>
      <c r="I107" s="123">
        <v>0</v>
      </c>
    </row>
    <row r="108" spans="1:9" ht="12.75" customHeight="1" x14ac:dyDescent="0.2">
      <c r="A108" s="192" t="s">
        <v>139</v>
      </c>
      <c r="B108" s="192"/>
      <c r="C108" s="192"/>
      <c r="D108" s="192"/>
      <c r="E108" s="192"/>
      <c r="F108" s="192"/>
      <c r="G108" s="14">
        <v>100</v>
      </c>
      <c r="H108" s="31">
        <v>0</v>
      </c>
      <c r="I108" s="123">
        <v>0</v>
      </c>
    </row>
    <row r="109" spans="1:9" ht="21.6" customHeight="1" x14ac:dyDescent="0.2">
      <c r="A109" s="192" t="s">
        <v>140</v>
      </c>
      <c r="B109" s="192"/>
      <c r="C109" s="192"/>
      <c r="D109" s="192"/>
      <c r="E109" s="192"/>
      <c r="F109" s="192"/>
      <c r="G109" s="14">
        <v>101</v>
      </c>
      <c r="H109" s="31">
        <v>0</v>
      </c>
      <c r="I109" s="123">
        <v>0</v>
      </c>
    </row>
    <row r="110" spans="1:9" ht="12.75" customHeight="1" x14ac:dyDescent="0.2">
      <c r="A110" s="192" t="s">
        <v>141</v>
      </c>
      <c r="B110" s="192"/>
      <c r="C110" s="192"/>
      <c r="D110" s="192"/>
      <c r="E110" s="192"/>
      <c r="F110" s="192"/>
      <c r="G110" s="14">
        <v>102</v>
      </c>
      <c r="H110" s="31">
        <v>0</v>
      </c>
      <c r="I110" s="123">
        <v>0</v>
      </c>
    </row>
    <row r="111" spans="1:9" ht="12.75" customHeight="1" x14ac:dyDescent="0.2">
      <c r="A111" s="192" t="s">
        <v>142</v>
      </c>
      <c r="B111" s="192"/>
      <c r="C111" s="192"/>
      <c r="D111" s="192"/>
      <c r="E111" s="192"/>
      <c r="F111" s="192"/>
      <c r="G111" s="14">
        <v>103</v>
      </c>
      <c r="H111" s="31">
        <v>2474586439</v>
      </c>
      <c r="I111" s="123">
        <v>2945905622</v>
      </c>
    </row>
    <row r="112" spans="1:9" ht="12.75" customHeight="1" x14ac:dyDescent="0.2">
      <c r="A112" s="192" t="s">
        <v>143</v>
      </c>
      <c r="B112" s="192"/>
      <c r="C112" s="192"/>
      <c r="D112" s="192"/>
      <c r="E112" s="192"/>
      <c r="F112" s="192"/>
      <c r="G112" s="14">
        <v>104</v>
      </c>
      <c r="H112" s="31">
        <v>0</v>
      </c>
      <c r="I112" s="123">
        <v>0</v>
      </c>
    </row>
    <row r="113" spans="1:9" ht="12.75" customHeight="1" x14ac:dyDescent="0.2">
      <c r="A113" s="192" t="s">
        <v>144</v>
      </c>
      <c r="B113" s="192"/>
      <c r="C113" s="192"/>
      <c r="D113" s="192"/>
      <c r="E113" s="192"/>
      <c r="F113" s="192"/>
      <c r="G113" s="14">
        <v>105</v>
      </c>
      <c r="H113" s="31">
        <v>0</v>
      </c>
      <c r="I113" s="123">
        <v>0</v>
      </c>
    </row>
    <row r="114" spans="1:9" ht="12.75" customHeight="1" x14ac:dyDescent="0.2">
      <c r="A114" s="192" t="s">
        <v>145</v>
      </c>
      <c r="B114" s="192"/>
      <c r="C114" s="192"/>
      <c r="D114" s="192"/>
      <c r="E114" s="192"/>
      <c r="F114" s="192"/>
      <c r="G114" s="14">
        <v>106</v>
      </c>
      <c r="H114" s="31">
        <v>0</v>
      </c>
      <c r="I114" s="123">
        <v>0</v>
      </c>
    </row>
    <row r="115" spans="1:9" ht="12.75" customHeight="1" x14ac:dyDescent="0.2">
      <c r="A115" s="192" t="s">
        <v>146</v>
      </c>
      <c r="B115" s="192"/>
      <c r="C115" s="192"/>
      <c r="D115" s="192"/>
      <c r="E115" s="192"/>
      <c r="F115" s="192"/>
      <c r="G115" s="14">
        <v>107</v>
      </c>
      <c r="H115" s="31">
        <v>36995567</v>
      </c>
      <c r="I115" s="123">
        <v>39214913</v>
      </c>
    </row>
    <row r="116" spans="1:9" ht="12.75" customHeight="1" x14ac:dyDescent="0.2">
      <c r="A116" s="192" t="s">
        <v>147</v>
      </c>
      <c r="B116" s="192"/>
      <c r="C116" s="192"/>
      <c r="D116" s="192"/>
      <c r="E116" s="192"/>
      <c r="F116" s="192"/>
      <c r="G116" s="14">
        <v>108</v>
      </c>
      <c r="H116" s="31">
        <v>13307172</v>
      </c>
      <c r="I116" s="123">
        <v>12682285</v>
      </c>
    </row>
    <row r="117" spans="1:9" ht="12.75" customHeight="1" x14ac:dyDescent="0.2">
      <c r="A117" s="194" t="s">
        <v>407</v>
      </c>
      <c r="B117" s="194"/>
      <c r="C117" s="194"/>
      <c r="D117" s="194"/>
      <c r="E117" s="194"/>
      <c r="F117" s="194"/>
      <c r="G117" s="15">
        <v>109</v>
      </c>
      <c r="H117" s="32">
        <f>SUM(H118:H131)</f>
        <v>865350845</v>
      </c>
      <c r="I117" s="32">
        <f>SUM(I118:I131)</f>
        <v>352518870</v>
      </c>
    </row>
    <row r="118" spans="1:9" ht="12.75" customHeight="1" x14ac:dyDescent="0.2">
      <c r="A118" s="192" t="s">
        <v>148</v>
      </c>
      <c r="B118" s="192"/>
      <c r="C118" s="192"/>
      <c r="D118" s="192"/>
      <c r="E118" s="192"/>
      <c r="F118" s="192"/>
      <c r="G118" s="14">
        <v>110</v>
      </c>
      <c r="H118" s="31">
        <v>135664</v>
      </c>
      <c r="I118" s="123">
        <v>1056466</v>
      </c>
    </row>
    <row r="119" spans="1:9" ht="22.1" customHeight="1" x14ac:dyDescent="0.2">
      <c r="A119" s="192" t="s">
        <v>149</v>
      </c>
      <c r="B119" s="192"/>
      <c r="C119" s="192"/>
      <c r="D119" s="192"/>
      <c r="E119" s="192"/>
      <c r="F119" s="192"/>
      <c r="G119" s="14">
        <v>111</v>
      </c>
      <c r="H119" s="31">
        <v>0</v>
      </c>
      <c r="I119" s="123">
        <v>0</v>
      </c>
    </row>
    <row r="120" spans="1:9" ht="12.75" customHeight="1" x14ac:dyDescent="0.2">
      <c r="A120" s="192" t="s">
        <v>150</v>
      </c>
      <c r="B120" s="192"/>
      <c r="C120" s="192"/>
      <c r="D120" s="192"/>
      <c r="E120" s="192"/>
      <c r="F120" s="192"/>
      <c r="G120" s="14">
        <v>112</v>
      </c>
      <c r="H120" s="31">
        <v>0</v>
      </c>
      <c r="I120" s="123">
        <v>25653</v>
      </c>
    </row>
    <row r="121" spans="1:9" ht="23.45" customHeight="1" x14ac:dyDescent="0.2">
      <c r="A121" s="192" t="s">
        <v>151</v>
      </c>
      <c r="B121" s="192"/>
      <c r="C121" s="192"/>
      <c r="D121" s="192"/>
      <c r="E121" s="192"/>
      <c r="F121" s="192"/>
      <c r="G121" s="14">
        <v>113</v>
      </c>
      <c r="H121" s="31">
        <v>0</v>
      </c>
      <c r="I121" s="123">
        <v>0</v>
      </c>
    </row>
    <row r="122" spans="1:9" ht="12.75" customHeight="1" x14ac:dyDescent="0.2">
      <c r="A122" s="192" t="s">
        <v>152</v>
      </c>
      <c r="B122" s="192"/>
      <c r="C122" s="192"/>
      <c r="D122" s="192"/>
      <c r="E122" s="192"/>
      <c r="F122" s="192"/>
      <c r="G122" s="14">
        <v>114</v>
      </c>
      <c r="H122" s="31">
        <v>0</v>
      </c>
      <c r="I122" s="123">
        <v>0</v>
      </c>
    </row>
    <row r="123" spans="1:9" ht="12.75" customHeight="1" x14ac:dyDescent="0.2">
      <c r="A123" s="192" t="s">
        <v>153</v>
      </c>
      <c r="B123" s="192"/>
      <c r="C123" s="192"/>
      <c r="D123" s="192"/>
      <c r="E123" s="192"/>
      <c r="F123" s="192"/>
      <c r="G123" s="14">
        <v>115</v>
      </c>
      <c r="H123" s="31">
        <v>693967037</v>
      </c>
      <c r="I123" s="123">
        <v>112489100</v>
      </c>
    </row>
    <row r="124" spans="1:9" ht="12.75" customHeight="1" x14ac:dyDescent="0.2">
      <c r="A124" s="192" t="s">
        <v>154</v>
      </c>
      <c r="B124" s="192"/>
      <c r="C124" s="192"/>
      <c r="D124" s="192"/>
      <c r="E124" s="192"/>
      <c r="F124" s="192"/>
      <c r="G124" s="14">
        <v>116</v>
      </c>
      <c r="H124" s="31">
        <v>61767845</v>
      </c>
      <c r="I124" s="123">
        <v>54792385</v>
      </c>
    </row>
    <row r="125" spans="1:9" ht="12.75" customHeight="1" x14ac:dyDescent="0.2">
      <c r="A125" s="192" t="s">
        <v>155</v>
      </c>
      <c r="B125" s="192"/>
      <c r="C125" s="192"/>
      <c r="D125" s="192"/>
      <c r="E125" s="192"/>
      <c r="F125" s="192"/>
      <c r="G125" s="14">
        <v>117</v>
      </c>
      <c r="H125" s="31">
        <v>49993663</v>
      </c>
      <c r="I125" s="123">
        <v>106654063</v>
      </c>
    </row>
    <row r="126" spans="1:9" x14ac:dyDescent="0.2">
      <c r="A126" s="192" t="s">
        <v>156</v>
      </c>
      <c r="B126" s="192"/>
      <c r="C126" s="192"/>
      <c r="D126" s="192"/>
      <c r="E126" s="192"/>
      <c r="F126" s="192"/>
      <c r="G126" s="14">
        <v>118</v>
      </c>
      <c r="H126" s="31">
        <v>6625196</v>
      </c>
      <c r="I126" s="123">
        <v>0</v>
      </c>
    </row>
    <row r="127" spans="1:9" x14ac:dyDescent="0.2">
      <c r="A127" s="192" t="s">
        <v>157</v>
      </c>
      <c r="B127" s="192"/>
      <c r="C127" s="192"/>
      <c r="D127" s="192"/>
      <c r="E127" s="192"/>
      <c r="F127" s="192"/>
      <c r="G127" s="14">
        <v>119</v>
      </c>
      <c r="H127" s="31">
        <v>15921399</v>
      </c>
      <c r="I127" s="123">
        <v>31136064</v>
      </c>
    </row>
    <row r="128" spans="1:9" x14ac:dyDescent="0.2">
      <c r="A128" s="192" t="s">
        <v>158</v>
      </c>
      <c r="B128" s="192"/>
      <c r="C128" s="192"/>
      <c r="D128" s="192"/>
      <c r="E128" s="192"/>
      <c r="F128" s="192"/>
      <c r="G128" s="14">
        <v>120</v>
      </c>
      <c r="H128" s="31">
        <v>4664984</v>
      </c>
      <c r="I128" s="123">
        <v>29481614</v>
      </c>
    </row>
    <row r="129" spans="1:9" x14ac:dyDescent="0.2">
      <c r="A129" s="192" t="s">
        <v>159</v>
      </c>
      <c r="B129" s="192"/>
      <c r="C129" s="192"/>
      <c r="D129" s="192"/>
      <c r="E129" s="192"/>
      <c r="F129" s="192"/>
      <c r="G129" s="14">
        <v>121</v>
      </c>
      <c r="H129" s="31">
        <v>9600</v>
      </c>
      <c r="I129" s="123">
        <v>0</v>
      </c>
    </row>
    <row r="130" spans="1:9" x14ac:dyDescent="0.2">
      <c r="A130" s="192" t="s">
        <v>160</v>
      </c>
      <c r="B130" s="192"/>
      <c r="C130" s="192"/>
      <c r="D130" s="192"/>
      <c r="E130" s="192"/>
      <c r="F130" s="192"/>
      <c r="G130" s="14">
        <v>122</v>
      </c>
      <c r="H130" s="31">
        <v>0</v>
      </c>
      <c r="I130" s="123">
        <v>0</v>
      </c>
    </row>
    <row r="131" spans="1:9" x14ac:dyDescent="0.2">
      <c r="A131" s="192" t="s">
        <v>161</v>
      </c>
      <c r="B131" s="192"/>
      <c r="C131" s="192"/>
      <c r="D131" s="192"/>
      <c r="E131" s="192"/>
      <c r="F131" s="192"/>
      <c r="G131" s="14">
        <v>123</v>
      </c>
      <c r="H131" s="31">
        <v>32265457</v>
      </c>
      <c r="I131" s="123">
        <v>16883525</v>
      </c>
    </row>
    <row r="132" spans="1:9" ht="22.1" customHeight="1" x14ac:dyDescent="0.2">
      <c r="A132" s="209" t="s">
        <v>162</v>
      </c>
      <c r="B132" s="209"/>
      <c r="C132" s="209"/>
      <c r="D132" s="209"/>
      <c r="E132" s="209"/>
      <c r="F132" s="209"/>
      <c r="G132" s="14">
        <v>124</v>
      </c>
      <c r="H132" s="31">
        <v>65393973</v>
      </c>
      <c r="I132" s="123">
        <v>93276803</v>
      </c>
    </row>
    <row r="133" spans="1:9" x14ac:dyDescent="0.2">
      <c r="A133" s="194" t="s">
        <v>408</v>
      </c>
      <c r="B133" s="194"/>
      <c r="C133" s="194"/>
      <c r="D133" s="194"/>
      <c r="E133" s="194"/>
      <c r="F133" s="194"/>
      <c r="G133" s="15">
        <v>125</v>
      </c>
      <c r="H133" s="32">
        <f>H75+H98+H105+H117+H132</f>
        <v>5954071720</v>
      </c>
      <c r="I133" s="32">
        <f>I75+I98+I105+I117+I132</f>
        <v>6157762935</v>
      </c>
    </row>
    <row r="134" spans="1:9" x14ac:dyDescent="0.2">
      <c r="A134" s="209" t="s">
        <v>163</v>
      </c>
      <c r="B134" s="209"/>
      <c r="C134" s="209"/>
      <c r="D134" s="209"/>
      <c r="E134" s="209"/>
      <c r="F134" s="209"/>
      <c r="G134" s="14">
        <v>126</v>
      </c>
      <c r="H134" s="31">
        <v>54261380</v>
      </c>
      <c r="I134" s="123">
        <v>54190781</v>
      </c>
    </row>
  </sheetData>
  <sheetProtection algorithmName="SHA-512" hashValue="O6It8BVxtjP4TPI6Oqit72jPYM060exs4yKEEFoKvSJDecI52pEVOeZP04ExKX9skL93BiqPbL9DYalbN+tAmA==" saltValue="VOv5kfcLH/ue6xHBtyEFwA==" spinCount="100000" sheet="1" objects="1" scenarios="1"/>
  <mergeCells count="134">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 ref="A42:F42"/>
    <mergeCell ref="A43:F43"/>
    <mergeCell ref="A48:F48"/>
    <mergeCell ref="A49:F49"/>
    <mergeCell ref="A91:F91"/>
    <mergeCell ref="A92:F92"/>
    <mergeCell ref="A64:F64"/>
    <mergeCell ref="A65:F65"/>
    <mergeCell ref="A66:F66"/>
    <mergeCell ref="A89:F89"/>
    <mergeCell ref="A90:F90"/>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6:F96"/>
    <mergeCell ref="A97:F97"/>
    <mergeCell ref="A100:F100"/>
    <mergeCell ref="A101:F101"/>
    <mergeCell ref="A102:F102"/>
    <mergeCell ref="A103:F103"/>
    <mergeCell ref="A106:F106"/>
    <mergeCell ref="A107:F107"/>
    <mergeCell ref="A108:F108"/>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7">
    <dataValidation type="whole" operator="greaterThanOrEqual" allowBlank="1" showInputMessage="1" showErrorMessage="1" errorTitle="Incorrect entry" error="You can enter only positive whole numbers."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formula1>0</formula1>
    </dataValidation>
    <dataValidation type="whole" operator="notEqual" allowBlank="1" showInputMessage="1" showErrorMessage="1" errorTitle="Incorrect entry" error="You can enter only whole numbers. This ADP code can have a negative sign."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formula1>9999999999</formula1>
    </dataValidation>
    <dataValidation type="whole" operator="notEqual" allowBlank="1" showInputMessage="1" showErrorMessage="1" errorTitle="Incorrect entry" error="You can enter only positive or negative whole numbers."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formula1>9999999999</formula1>
    </dataValidation>
    <dataValidation type="whole" operator="notEqual" allowBlank="1" showInputMessage="1" showErrorMessage="1" errorTitle="Incorrect entry" error="You can enter only positive or negative whole numbers."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formula1>999999999999</formula1>
    </dataValidation>
    <dataValidation type="whole" operator="notEqual" allowBlank="1" showInputMessage="1" showErrorMessage="1" errorTitle="Incorrect entry" error="You can enter only whole numbers."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formula1>999999999999</formula1>
    </dataValidation>
    <dataValidation type="whole" operator="notEqual" allowBlank="1" showInputMessage="1" showErrorMessage="1" errorTitle="Incorrect entry" error="You can enter only whole numbers or a zero" sqref="H75:I75 H97:I97 H94:I94 H77:I91">
      <formula1>999999999999</formula1>
    </dataValidation>
    <dataValidation type="whole" operator="greaterThanOrEqual" allowBlank="1" showInputMessage="1" showErrorMessage="1" errorTitle="Incorrect entry" error="You can enter only positive whole numbers or a zero" sqref="H8:I73 H98:I134 H95:I96 H92:I93 H76:I76">
      <formula1>0</formula1>
    </dataValidation>
  </dataValidations>
  <pageMargins left="0.75" right="0.75" top="1" bottom="1" header="0.5" footer="0.5"/>
  <pageSetup paperSize="9" scale="4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3"/>
  <sheetViews>
    <sheetView topLeftCell="A94" zoomScaleNormal="100" zoomScaleSheetLayoutView="110" workbookViewId="0">
      <selection activeCell="L71" sqref="L71"/>
    </sheetView>
  </sheetViews>
  <sheetFormatPr defaultRowHeight="12.9" x14ac:dyDescent="0.2"/>
  <cols>
    <col min="1" max="7" width="9.125" style="16"/>
    <col min="8" max="11" width="14.75" style="34" customWidth="1"/>
    <col min="12" max="263" width="9.125" style="16"/>
    <col min="264" max="264" width="9.875" style="16" bestFit="1" customWidth="1"/>
    <col min="265" max="265" width="11.75" style="16" bestFit="1" customWidth="1"/>
    <col min="266" max="519" width="9.125" style="16"/>
    <col min="520" max="520" width="9.875" style="16" bestFit="1" customWidth="1"/>
    <col min="521" max="521" width="11.75" style="16" bestFit="1" customWidth="1"/>
    <col min="522" max="775" width="9.125" style="16"/>
    <col min="776" max="776" width="9.875" style="16" bestFit="1" customWidth="1"/>
    <col min="777" max="777" width="11.75" style="16" bestFit="1" customWidth="1"/>
    <col min="778" max="1031" width="9.125" style="16"/>
    <col min="1032" max="1032" width="9.875" style="16" bestFit="1" customWidth="1"/>
    <col min="1033" max="1033" width="11.75" style="16" bestFit="1" customWidth="1"/>
    <col min="1034" max="1287" width="9.125" style="16"/>
    <col min="1288" max="1288" width="9.875" style="16" bestFit="1" customWidth="1"/>
    <col min="1289" max="1289" width="11.75" style="16" bestFit="1" customWidth="1"/>
    <col min="1290" max="1543" width="9.125" style="16"/>
    <col min="1544" max="1544" width="9.875" style="16" bestFit="1" customWidth="1"/>
    <col min="1545" max="1545" width="11.75" style="16" bestFit="1" customWidth="1"/>
    <col min="1546" max="1799" width="9.125" style="16"/>
    <col min="1800" max="1800" width="9.875" style="16" bestFit="1" customWidth="1"/>
    <col min="1801" max="1801" width="11.75" style="16" bestFit="1" customWidth="1"/>
    <col min="1802" max="2055" width="9.125" style="16"/>
    <col min="2056" max="2056" width="9.875" style="16" bestFit="1" customWidth="1"/>
    <col min="2057" max="2057" width="11.75" style="16" bestFit="1" customWidth="1"/>
    <col min="2058" max="2311" width="9.125" style="16"/>
    <col min="2312" max="2312" width="9.875" style="16" bestFit="1" customWidth="1"/>
    <col min="2313" max="2313" width="11.75" style="16" bestFit="1" customWidth="1"/>
    <col min="2314" max="2567" width="9.125" style="16"/>
    <col min="2568" max="2568" width="9.875" style="16" bestFit="1" customWidth="1"/>
    <col min="2569" max="2569" width="11.75" style="16" bestFit="1" customWidth="1"/>
    <col min="2570" max="2823" width="9.125" style="16"/>
    <col min="2824" max="2824" width="9.875" style="16" bestFit="1" customWidth="1"/>
    <col min="2825" max="2825" width="11.75" style="16" bestFit="1" customWidth="1"/>
    <col min="2826" max="3079" width="9.125" style="16"/>
    <col min="3080" max="3080" width="9.875" style="16" bestFit="1" customWidth="1"/>
    <col min="3081" max="3081" width="11.75" style="16" bestFit="1" customWidth="1"/>
    <col min="3082" max="3335" width="9.125" style="16"/>
    <col min="3336" max="3336" width="9.875" style="16" bestFit="1" customWidth="1"/>
    <col min="3337" max="3337" width="11.75" style="16" bestFit="1" customWidth="1"/>
    <col min="3338" max="3591" width="9.125" style="16"/>
    <col min="3592" max="3592" width="9.875" style="16" bestFit="1" customWidth="1"/>
    <col min="3593" max="3593" width="11.75" style="16" bestFit="1" customWidth="1"/>
    <col min="3594" max="3847" width="9.125" style="16"/>
    <col min="3848" max="3848" width="9.875" style="16" bestFit="1" customWidth="1"/>
    <col min="3849" max="3849" width="11.75" style="16" bestFit="1" customWidth="1"/>
    <col min="3850" max="4103" width="9.125" style="16"/>
    <col min="4104" max="4104" width="9.875" style="16" bestFit="1" customWidth="1"/>
    <col min="4105" max="4105" width="11.75" style="16" bestFit="1" customWidth="1"/>
    <col min="4106" max="4359" width="9.125" style="16"/>
    <col min="4360" max="4360" width="9.875" style="16" bestFit="1" customWidth="1"/>
    <col min="4361" max="4361" width="11.75" style="16" bestFit="1" customWidth="1"/>
    <col min="4362" max="4615" width="9.125" style="16"/>
    <col min="4616" max="4616" width="9.875" style="16" bestFit="1" customWidth="1"/>
    <col min="4617" max="4617" width="11.75" style="16" bestFit="1" customWidth="1"/>
    <col min="4618" max="4871" width="9.125" style="16"/>
    <col min="4872" max="4872" width="9.875" style="16" bestFit="1" customWidth="1"/>
    <col min="4873" max="4873" width="11.75" style="16" bestFit="1" customWidth="1"/>
    <col min="4874" max="5127" width="9.125" style="16"/>
    <col min="5128" max="5128" width="9.875" style="16" bestFit="1" customWidth="1"/>
    <col min="5129" max="5129" width="11.75" style="16" bestFit="1" customWidth="1"/>
    <col min="5130" max="5383" width="9.125" style="16"/>
    <col min="5384" max="5384" width="9.875" style="16" bestFit="1" customWidth="1"/>
    <col min="5385" max="5385" width="11.75" style="16" bestFit="1" customWidth="1"/>
    <col min="5386" max="5639" width="9.125" style="16"/>
    <col min="5640" max="5640" width="9.875" style="16" bestFit="1" customWidth="1"/>
    <col min="5641" max="5641" width="11.75" style="16" bestFit="1" customWidth="1"/>
    <col min="5642" max="5895" width="9.125" style="16"/>
    <col min="5896" max="5896" width="9.875" style="16" bestFit="1" customWidth="1"/>
    <col min="5897" max="5897" width="11.75" style="16" bestFit="1" customWidth="1"/>
    <col min="5898" max="6151" width="9.125" style="16"/>
    <col min="6152" max="6152" width="9.875" style="16" bestFit="1" customWidth="1"/>
    <col min="6153" max="6153" width="11.75" style="16" bestFit="1" customWidth="1"/>
    <col min="6154" max="6407" width="9.125" style="16"/>
    <col min="6408" max="6408" width="9.875" style="16" bestFit="1" customWidth="1"/>
    <col min="6409" max="6409" width="11.75" style="16" bestFit="1" customWidth="1"/>
    <col min="6410" max="6663" width="9.125" style="16"/>
    <col min="6664" max="6664" width="9.875" style="16" bestFit="1" customWidth="1"/>
    <col min="6665" max="6665" width="11.75" style="16" bestFit="1" customWidth="1"/>
    <col min="6666" max="6919" width="9.125" style="16"/>
    <col min="6920" max="6920" width="9.875" style="16" bestFit="1" customWidth="1"/>
    <col min="6921" max="6921" width="11.75" style="16" bestFit="1" customWidth="1"/>
    <col min="6922" max="7175" width="9.125" style="16"/>
    <col min="7176" max="7176" width="9.875" style="16" bestFit="1" customWidth="1"/>
    <col min="7177" max="7177" width="11.75" style="16" bestFit="1" customWidth="1"/>
    <col min="7178" max="7431" width="9.125" style="16"/>
    <col min="7432" max="7432" width="9.875" style="16" bestFit="1" customWidth="1"/>
    <col min="7433" max="7433" width="11.75" style="16" bestFit="1" customWidth="1"/>
    <col min="7434" max="7687" width="9.125" style="16"/>
    <col min="7688" max="7688" width="9.875" style="16" bestFit="1" customWidth="1"/>
    <col min="7689" max="7689" width="11.75" style="16" bestFit="1" customWidth="1"/>
    <col min="7690" max="7943" width="9.125" style="16"/>
    <col min="7944" max="7944" width="9.875" style="16" bestFit="1" customWidth="1"/>
    <col min="7945" max="7945" width="11.75" style="16" bestFit="1" customWidth="1"/>
    <col min="7946" max="8199" width="9.125" style="16"/>
    <col min="8200" max="8200" width="9.875" style="16" bestFit="1" customWidth="1"/>
    <col min="8201" max="8201" width="11.75" style="16" bestFit="1" customWidth="1"/>
    <col min="8202" max="8455" width="9.125" style="16"/>
    <col min="8456" max="8456" width="9.875" style="16" bestFit="1" customWidth="1"/>
    <col min="8457" max="8457" width="11.75" style="16" bestFit="1" customWidth="1"/>
    <col min="8458" max="8711" width="9.125" style="16"/>
    <col min="8712" max="8712" width="9.875" style="16" bestFit="1" customWidth="1"/>
    <col min="8713" max="8713" width="11.75" style="16" bestFit="1" customWidth="1"/>
    <col min="8714" max="8967" width="9.125" style="16"/>
    <col min="8968" max="8968" width="9.875" style="16" bestFit="1" customWidth="1"/>
    <col min="8969" max="8969" width="11.75" style="16" bestFit="1" customWidth="1"/>
    <col min="8970" max="9223" width="9.125" style="16"/>
    <col min="9224" max="9224" width="9.875" style="16" bestFit="1" customWidth="1"/>
    <col min="9225" max="9225" width="11.75" style="16" bestFit="1" customWidth="1"/>
    <col min="9226" max="9479" width="9.125" style="16"/>
    <col min="9480" max="9480" width="9.875" style="16" bestFit="1" customWidth="1"/>
    <col min="9481" max="9481" width="11.75" style="16" bestFit="1" customWidth="1"/>
    <col min="9482" max="9735" width="9.125" style="16"/>
    <col min="9736" max="9736" width="9.875" style="16" bestFit="1" customWidth="1"/>
    <col min="9737" max="9737" width="11.75" style="16" bestFit="1" customWidth="1"/>
    <col min="9738" max="9991" width="9.125" style="16"/>
    <col min="9992" max="9992" width="9.875" style="16" bestFit="1" customWidth="1"/>
    <col min="9993" max="9993" width="11.75" style="16" bestFit="1" customWidth="1"/>
    <col min="9994" max="10247" width="9.125" style="16"/>
    <col min="10248" max="10248" width="9.875" style="16" bestFit="1" customWidth="1"/>
    <col min="10249" max="10249" width="11.75" style="16" bestFit="1" customWidth="1"/>
    <col min="10250" max="10503" width="9.125" style="16"/>
    <col min="10504" max="10504" width="9.875" style="16" bestFit="1" customWidth="1"/>
    <col min="10505" max="10505" width="11.75" style="16" bestFit="1" customWidth="1"/>
    <col min="10506" max="10759" width="9.125" style="16"/>
    <col min="10760" max="10760" width="9.875" style="16" bestFit="1" customWidth="1"/>
    <col min="10761" max="10761" width="11.75" style="16" bestFit="1" customWidth="1"/>
    <col min="10762" max="11015" width="9.125" style="16"/>
    <col min="11016" max="11016" width="9.875" style="16" bestFit="1" customWidth="1"/>
    <col min="11017" max="11017" width="11.75" style="16" bestFit="1" customWidth="1"/>
    <col min="11018" max="11271" width="9.125" style="16"/>
    <col min="11272" max="11272" width="9.875" style="16" bestFit="1" customWidth="1"/>
    <col min="11273" max="11273" width="11.75" style="16" bestFit="1" customWidth="1"/>
    <col min="11274" max="11527" width="9.125" style="16"/>
    <col min="11528" max="11528" width="9.875" style="16" bestFit="1" customWidth="1"/>
    <col min="11529" max="11529" width="11.75" style="16" bestFit="1" customWidth="1"/>
    <col min="11530" max="11783" width="9.125" style="16"/>
    <col min="11784" max="11784" width="9.875" style="16" bestFit="1" customWidth="1"/>
    <col min="11785" max="11785" width="11.75" style="16" bestFit="1" customWidth="1"/>
    <col min="11786" max="12039" width="9.125" style="16"/>
    <col min="12040" max="12040" width="9.875" style="16" bestFit="1" customWidth="1"/>
    <col min="12041" max="12041" width="11.75" style="16" bestFit="1" customWidth="1"/>
    <col min="12042" max="12295" width="9.125" style="16"/>
    <col min="12296" max="12296" width="9.875" style="16" bestFit="1" customWidth="1"/>
    <col min="12297" max="12297" width="11.75" style="16" bestFit="1" customWidth="1"/>
    <col min="12298" max="12551" width="9.125" style="16"/>
    <col min="12552" max="12552" width="9.875" style="16" bestFit="1" customWidth="1"/>
    <col min="12553" max="12553" width="11.75" style="16" bestFit="1" customWidth="1"/>
    <col min="12554" max="12807" width="9.125" style="16"/>
    <col min="12808" max="12808" width="9.875" style="16" bestFit="1" customWidth="1"/>
    <col min="12809" max="12809" width="11.75" style="16" bestFit="1" customWidth="1"/>
    <col min="12810" max="13063" width="9.125" style="16"/>
    <col min="13064" max="13064" width="9.875" style="16" bestFit="1" customWidth="1"/>
    <col min="13065" max="13065" width="11.75" style="16" bestFit="1" customWidth="1"/>
    <col min="13066" max="13319" width="9.125" style="16"/>
    <col min="13320" max="13320" width="9.875" style="16" bestFit="1" customWidth="1"/>
    <col min="13321" max="13321" width="11.75" style="16" bestFit="1" customWidth="1"/>
    <col min="13322" max="13575" width="9.125" style="16"/>
    <col min="13576" max="13576" width="9.875" style="16" bestFit="1" customWidth="1"/>
    <col min="13577" max="13577" width="11.75" style="16" bestFit="1" customWidth="1"/>
    <col min="13578" max="13831" width="9.125" style="16"/>
    <col min="13832" max="13832" width="9.875" style="16" bestFit="1" customWidth="1"/>
    <col min="13833" max="13833" width="11.75" style="16" bestFit="1" customWidth="1"/>
    <col min="13834" max="14087" width="9.125" style="16"/>
    <col min="14088" max="14088" width="9.875" style="16" bestFit="1" customWidth="1"/>
    <col min="14089" max="14089" width="11.75" style="16" bestFit="1" customWidth="1"/>
    <col min="14090" max="14343" width="9.125" style="16"/>
    <col min="14344" max="14344" width="9.875" style="16" bestFit="1" customWidth="1"/>
    <col min="14345" max="14345" width="11.75" style="16" bestFit="1" customWidth="1"/>
    <col min="14346" max="14599" width="9.125" style="16"/>
    <col min="14600" max="14600" width="9.875" style="16" bestFit="1" customWidth="1"/>
    <col min="14601" max="14601" width="11.75" style="16" bestFit="1" customWidth="1"/>
    <col min="14602" max="14855" width="9.125" style="16"/>
    <col min="14856" max="14856" width="9.875" style="16" bestFit="1" customWidth="1"/>
    <col min="14857" max="14857" width="11.75" style="16" bestFit="1" customWidth="1"/>
    <col min="14858" max="15111" width="9.125" style="16"/>
    <col min="15112" max="15112" width="9.875" style="16" bestFit="1" customWidth="1"/>
    <col min="15113" max="15113" width="11.75" style="16" bestFit="1" customWidth="1"/>
    <col min="15114" max="15367" width="9.125" style="16"/>
    <col min="15368" max="15368" width="9.875" style="16" bestFit="1" customWidth="1"/>
    <col min="15369" max="15369" width="11.75" style="16" bestFit="1" customWidth="1"/>
    <col min="15370" max="15623" width="9.125" style="16"/>
    <col min="15624" max="15624" width="9.875" style="16" bestFit="1" customWidth="1"/>
    <col min="15625" max="15625" width="11.75" style="16" bestFit="1" customWidth="1"/>
    <col min="15626" max="15879" width="9.125" style="16"/>
    <col min="15880" max="15880" width="9.875" style="16" bestFit="1" customWidth="1"/>
    <col min="15881" max="15881" width="11.75" style="16" bestFit="1" customWidth="1"/>
    <col min="15882" max="16135" width="9.125" style="16"/>
    <col min="16136" max="16136" width="9.875" style="16" bestFit="1" customWidth="1"/>
    <col min="16137" max="16137" width="11.75" style="16" bestFit="1" customWidth="1"/>
    <col min="16138" max="16384" width="9.125" style="16"/>
  </cols>
  <sheetData>
    <row r="1" spans="1:11" x14ac:dyDescent="0.2">
      <c r="A1" s="234" t="s">
        <v>164</v>
      </c>
      <c r="B1" s="196"/>
      <c r="C1" s="196"/>
      <c r="D1" s="196"/>
      <c r="E1" s="196"/>
      <c r="F1" s="196"/>
      <c r="G1" s="196"/>
      <c r="H1" s="196"/>
      <c r="I1" s="196"/>
    </row>
    <row r="2" spans="1:11" x14ac:dyDescent="0.2">
      <c r="A2" s="233" t="s">
        <v>522</v>
      </c>
      <c r="B2" s="198"/>
      <c r="C2" s="198"/>
      <c r="D2" s="198"/>
      <c r="E2" s="198"/>
      <c r="F2" s="198"/>
      <c r="G2" s="198"/>
      <c r="H2" s="198"/>
      <c r="I2" s="198"/>
      <c r="J2" s="112"/>
      <c r="K2" s="112"/>
    </row>
    <row r="3" spans="1:11" x14ac:dyDescent="0.2">
      <c r="A3" s="220" t="s">
        <v>165</v>
      </c>
      <c r="B3" s="221"/>
      <c r="C3" s="221"/>
      <c r="D3" s="221"/>
      <c r="E3" s="221"/>
      <c r="F3" s="221"/>
      <c r="G3" s="221"/>
      <c r="H3" s="221"/>
      <c r="I3" s="221"/>
      <c r="J3" s="222"/>
      <c r="K3" s="222"/>
    </row>
    <row r="4" spans="1:11" x14ac:dyDescent="0.2">
      <c r="A4" s="223" t="s">
        <v>520</v>
      </c>
      <c r="B4" s="224"/>
      <c r="C4" s="224"/>
      <c r="D4" s="224"/>
      <c r="E4" s="224"/>
      <c r="F4" s="224"/>
      <c r="G4" s="224"/>
      <c r="H4" s="224"/>
      <c r="I4" s="224"/>
      <c r="J4" s="225"/>
      <c r="K4" s="225"/>
    </row>
    <row r="5" spans="1:11" ht="22.1" customHeight="1" x14ac:dyDescent="0.2">
      <c r="A5" s="217" t="s">
        <v>166</v>
      </c>
      <c r="B5" s="207"/>
      <c r="C5" s="207"/>
      <c r="D5" s="207"/>
      <c r="E5" s="207"/>
      <c r="F5" s="207"/>
      <c r="G5" s="217" t="s">
        <v>167</v>
      </c>
      <c r="H5" s="218" t="s">
        <v>168</v>
      </c>
      <c r="I5" s="219"/>
      <c r="J5" s="218" t="s">
        <v>169</v>
      </c>
      <c r="K5" s="219"/>
    </row>
    <row r="6" spans="1:11" x14ac:dyDescent="0.2">
      <c r="A6" s="207"/>
      <c r="B6" s="207"/>
      <c r="C6" s="207"/>
      <c r="D6" s="207"/>
      <c r="E6" s="207"/>
      <c r="F6" s="207"/>
      <c r="G6" s="207"/>
      <c r="H6" s="18" t="s">
        <v>170</v>
      </c>
      <c r="I6" s="18" t="s">
        <v>171</v>
      </c>
      <c r="J6" s="18" t="s">
        <v>172</v>
      </c>
      <c r="K6" s="18" t="s">
        <v>173</v>
      </c>
    </row>
    <row r="7" spans="1:11" x14ac:dyDescent="0.2">
      <c r="A7" s="228">
        <v>1</v>
      </c>
      <c r="B7" s="205"/>
      <c r="C7" s="205"/>
      <c r="D7" s="205"/>
      <c r="E7" s="205"/>
      <c r="F7" s="205"/>
      <c r="G7" s="17">
        <v>2</v>
      </c>
      <c r="H7" s="18">
        <v>3</v>
      </c>
      <c r="I7" s="18">
        <v>4</v>
      </c>
      <c r="J7" s="18">
        <v>5</v>
      </c>
      <c r="K7" s="18">
        <v>6</v>
      </c>
    </row>
    <row r="8" spans="1:11" x14ac:dyDescent="0.2">
      <c r="A8" s="229" t="s">
        <v>409</v>
      </c>
      <c r="B8" s="230"/>
      <c r="C8" s="230"/>
      <c r="D8" s="230"/>
      <c r="E8" s="230"/>
      <c r="F8" s="230"/>
      <c r="G8" s="15">
        <v>1</v>
      </c>
      <c r="H8" s="113">
        <f>SUM(H9:H13)</f>
        <v>555160261</v>
      </c>
      <c r="I8" s="113">
        <f>SUM(I9:I13)</f>
        <v>449124023</v>
      </c>
      <c r="J8" s="113">
        <f>SUM(J9:J13)</f>
        <v>1281272343</v>
      </c>
      <c r="K8" s="113">
        <f>SUM(K9:K13)</f>
        <v>1051030177</v>
      </c>
    </row>
    <row r="9" spans="1:11" x14ac:dyDescent="0.2">
      <c r="A9" s="192" t="s">
        <v>174</v>
      </c>
      <c r="B9" s="192"/>
      <c r="C9" s="192"/>
      <c r="D9" s="192"/>
      <c r="E9" s="192"/>
      <c r="F9" s="192"/>
      <c r="G9" s="14">
        <v>2</v>
      </c>
      <c r="H9" s="31">
        <v>7280212</v>
      </c>
      <c r="I9" s="31">
        <v>1169274</v>
      </c>
      <c r="J9" s="31">
        <v>14417816</v>
      </c>
      <c r="K9" s="124">
        <v>10436625</v>
      </c>
    </row>
    <row r="10" spans="1:11" x14ac:dyDescent="0.2">
      <c r="A10" s="192" t="s">
        <v>175</v>
      </c>
      <c r="B10" s="192"/>
      <c r="C10" s="192"/>
      <c r="D10" s="192"/>
      <c r="E10" s="192"/>
      <c r="F10" s="192"/>
      <c r="G10" s="14">
        <v>3</v>
      </c>
      <c r="H10" s="31">
        <v>531872251</v>
      </c>
      <c r="I10" s="31">
        <v>444597003</v>
      </c>
      <c r="J10" s="31">
        <v>1249254951</v>
      </c>
      <c r="K10" s="124">
        <v>1034206089</v>
      </c>
    </row>
    <row r="11" spans="1:11" x14ac:dyDescent="0.2">
      <c r="A11" s="192" t="s">
        <v>176</v>
      </c>
      <c r="B11" s="192"/>
      <c r="C11" s="192"/>
      <c r="D11" s="192"/>
      <c r="E11" s="192"/>
      <c r="F11" s="192"/>
      <c r="G11" s="14">
        <v>4</v>
      </c>
      <c r="H11" s="31">
        <v>156226</v>
      </c>
      <c r="I11" s="31">
        <v>52347</v>
      </c>
      <c r="J11" s="31">
        <v>167557</v>
      </c>
      <c r="K11" s="124">
        <v>58908</v>
      </c>
    </row>
    <row r="12" spans="1:11" x14ac:dyDescent="0.2">
      <c r="A12" s="192" t="s">
        <v>177</v>
      </c>
      <c r="B12" s="192"/>
      <c r="C12" s="192"/>
      <c r="D12" s="192"/>
      <c r="E12" s="192"/>
      <c r="F12" s="192"/>
      <c r="G12" s="14">
        <v>5</v>
      </c>
      <c r="H12" s="31">
        <v>717463</v>
      </c>
      <c r="I12" s="31">
        <v>666143</v>
      </c>
      <c r="J12" s="31">
        <v>713448</v>
      </c>
      <c r="K12" s="124">
        <v>404947</v>
      </c>
    </row>
    <row r="13" spans="1:11" x14ac:dyDescent="0.2">
      <c r="A13" s="192" t="s">
        <v>178</v>
      </c>
      <c r="B13" s="192"/>
      <c r="C13" s="192"/>
      <c r="D13" s="192"/>
      <c r="E13" s="192"/>
      <c r="F13" s="192"/>
      <c r="G13" s="14">
        <v>6</v>
      </c>
      <c r="H13" s="31">
        <v>15134109</v>
      </c>
      <c r="I13" s="31">
        <v>2639256</v>
      </c>
      <c r="J13" s="31">
        <v>16718571</v>
      </c>
      <c r="K13" s="124">
        <v>5923608</v>
      </c>
    </row>
    <row r="14" spans="1:11" ht="22.1" customHeight="1" x14ac:dyDescent="0.2">
      <c r="A14" s="229" t="s">
        <v>410</v>
      </c>
      <c r="B14" s="230"/>
      <c r="C14" s="230"/>
      <c r="D14" s="230"/>
      <c r="E14" s="230"/>
      <c r="F14" s="230"/>
      <c r="G14" s="15">
        <v>7</v>
      </c>
      <c r="H14" s="113">
        <f>H15+H16+H20+H24+H25+H26+H29+H36</f>
        <v>715815963</v>
      </c>
      <c r="I14" s="113">
        <f>I15+I16+I20+I24+I25+I26+I29+I36</f>
        <v>312906091</v>
      </c>
      <c r="J14" s="113">
        <f>J15+J16+J20+J24+J25+J26+J29+J36</f>
        <v>918049243</v>
      </c>
      <c r="K14" s="113">
        <f>K15+K16+K20+K24+K25+K26+K29+K36</f>
        <v>508207851</v>
      </c>
    </row>
    <row r="15" spans="1:11" x14ac:dyDescent="0.2">
      <c r="A15" s="192" t="s">
        <v>179</v>
      </c>
      <c r="B15" s="192"/>
      <c r="C15" s="192"/>
      <c r="D15" s="192"/>
      <c r="E15" s="192"/>
      <c r="F15" s="192"/>
      <c r="G15" s="14">
        <v>8</v>
      </c>
      <c r="H15" s="31">
        <v>0</v>
      </c>
      <c r="I15" s="31">
        <v>0</v>
      </c>
      <c r="J15" s="125">
        <v>0</v>
      </c>
      <c r="K15" s="124">
        <v>0</v>
      </c>
    </row>
    <row r="16" spans="1:11" x14ac:dyDescent="0.2">
      <c r="A16" s="193" t="s">
        <v>411</v>
      </c>
      <c r="B16" s="193"/>
      <c r="C16" s="193"/>
      <c r="D16" s="193"/>
      <c r="E16" s="193"/>
      <c r="F16" s="193"/>
      <c r="G16" s="15">
        <v>9</v>
      </c>
      <c r="H16" s="113">
        <f>SUM(H17:H19)</f>
        <v>186666774</v>
      </c>
      <c r="I16" s="113">
        <f>SUM(I17:I19)</f>
        <v>113047036</v>
      </c>
      <c r="J16" s="113">
        <f>SUM(J17:J19)</f>
        <v>327141488</v>
      </c>
      <c r="K16" s="113">
        <f>SUM(K17:K19)</f>
        <v>221087683</v>
      </c>
    </row>
    <row r="17" spans="1:11" x14ac:dyDescent="0.2">
      <c r="A17" s="235" t="s">
        <v>180</v>
      </c>
      <c r="B17" s="235"/>
      <c r="C17" s="235"/>
      <c r="D17" s="235"/>
      <c r="E17" s="235"/>
      <c r="F17" s="235"/>
      <c r="G17" s="14">
        <v>10</v>
      </c>
      <c r="H17" s="31">
        <v>105962165</v>
      </c>
      <c r="I17" s="31">
        <v>66864514</v>
      </c>
      <c r="J17" s="31">
        <v>186679716</v>
      </c>
      <c r="K17" s="124">
        <v>127920722</v>
      </c>
    </row>
    <row r="18" spans="1:11" x14ac:dyDescent="0.2">
      <c r="A18" s="235" t="s">
        <v>181</v>
      </c>
      <c r="B18" s="235"/>
      <c r="C18" s="235"/>
      <c r="D18" s="235"/>
      <c r="E18" s="235"/>
      <c r="F18" s="235"/>
      <c r="G18" s="14">
        <v>11</v>
      </c>
      <c r="H18" s="31">
        <v>3140089</v>
      </c>
      <c r="I18" s="31">
        <v>2709923</v>
      </c>
      <c r="J18" s="31">
        <v>8218792</v>
      </c>
      <c r="K18" s="124">
        <v>5895258</v>
      </c>
    </row>
    <row r="19" spans="1:11" x14ac:dyDescent="0.2">
      <c r="A19" s="235" t="s">
        <v>182</v>
      </c>
      <c r="B19" s="235"/>
      <c r="C19" s="235"/>
      <c r="D19" s="235"/>
      <c r="E19" s="235"/>
      <c r="F19" s="235"/>
      <c r="G19" s="14">
        <v>12</v>
      </c>
      <c r="H19" s="31">
        <v>77564520</v>
      </c>
      <c r="I19" s="31">
        <v>43472599</v>
      </c>
      <c r="J19" s="31">
        <v>132242980</v>
      </c>
      <c r="K19" s="124">
        <v>87271703</v>
      </c>
    </row>
    <row r="20" spans="1:11" x14ac:dyDescent="0.2">
      <c r="A20" s="193" t="s">
        <v>412</v>
      </c>
      <c r="B20" s="193"/>
      <c r="C20" s="193"/>
      <c r="D20" s="193"/>
      <c r="E20" s="193"/>
      <c r="F20" s="193"/>
      <c r="G20" s="15">
        <v>13</v>
      </c>
      <c r="H20" s="113">
        <f>SUM(H21:H23)</f>
        <v>158024021</v>
      </c>
      <c r="I20" s="113">
        <f>SUM(I21:I23)</f>
        <v>73241145</v>
      </c>
      <c r="J20" s="113">
        <f>SUM(J21:J23)</f>
        <v>205350496</v>
      </c>
      <c r="K20" s="113">
        <f>SUM(K21:K23)</f>
        <v>133057751</v>
      </c>
    </row>
    <row r="21" spans="1:11" x14ac:dyDescent="0.2">
      <c r="A21" s="235" t="s">
        <v>183</v>
      </c>
      <c r="B21" s="235"/>
      <c r="C21" s="235"/>
      <c r="D21" s="235"/>
      <c r="E21" s="235"/>
      <c r="F21" s="235"/>
      <c r="G21" s="14">
        <v>14</v>
      </c>
      <c r="H21" s="31">
        <v>90989084</v>
      </c>
      <c r="I21" s="31">
        <v>45548083</v>
      </c>
      <c r="J21" s="31">
        <v>124021730</v>
      </c>
      <c r="K21" s="124">
        <v>83286856</v>
      </c>
    </row>
    <row r="22" spans="1:11" x14ac:dyDescent="0.2">
      <c r="A22" s="235" t="s">
        <v>184</v>
      </c>
      <c r="B22" s="235"/>
      <c r="C22" s="235"/>
      <c r="D22" s="235"/>
      <c r="E22" s="235"/>
      <c r="F22" s="235"/>
      <c r="G22" s="14">
        <v>15</v>
      </c>
      <c r="H22" s="31">
        <v>44364350</v>
      </c>
      <c r="I22" s="31">
        <v>18170241</v>
      </c>
      <c r="J22" s="31">
        <v>54680889</v>
      </c>
      <c r="K22" s="124">
        <v>32583527</v>
      </c>
    </row>
    <row r="23" spans="1:11" x14ac:dyDescent="0.2">
      <c r="A23" s="235" t="s">
        <v>185</v>
      </c>
      <c r="B23" s="235"/>
      <c r="C23" s="235"/>
      <c r="D23" s="235"/>
      <c r="E23" s="235"/>
      <c r="F23" s="235"/>
      <c r="G23" s="14">
        <v>16</v>
      </c>
      <c r="H23" s="31">
        <v>22670587</v>
      </c>
      <c r="I23" s="31">
        <v>9522821</v>
      </c>
      <c r="J23" s="31">
        <v>26647877</v>
      </c>
      <c r="K23" s="124">
        <v>17187368</v>
      </c>
    </row>
    <row r="24" spans="1:11" x14ac:dyDescent="0.2">
      <c r="A24" s="192" t="s">
        <v>186</v>
      </c>
      <c r="B24" s="192"/>
      <c r="C24" s="192"/>
      <c r="D24" s="192"/>
      <c r="E24" s="192"/>
      <c r="F24" s="192"/>
      <c r="G24" s="14">
        <v>17</v>
      </c>
      <c r="H24" s="31">
        <v>298915082</v>
      </c>
      <c r="I24" s="31">
        <v>99757135</v>
      </c>
      <c r="J24" s="125">
        <v>299866345</v>
      </c>
      <c r="K24" s="124">
        <v>103470558</v>
      </c>
    </row>
    <row r="25" spans="1:11" x14ac:dyDescent="0.2">
      <c r="A25" s="192" t="s">
        <v>187</v>
      </c>
      <c r="B25" s="192"/>
      <c r="C25" s="192"/>
      <c r="D25" s="192"/>
      <c r="E25" s="192"/>
      <c r="F25" s="192"/>
      <c r="G25" s="14">
        <v>18</v>
      </c>
      <c r="H25" s="31">
        <v>67627491</v>
      </c>
      <c r="I25" s="31">
        <v>25740588</v>
      </c>
      <c r="J25" s="125">
        <v>80600620</v>
      </c>
      <c r="K25" s="124">
        <v>49488424</v>
      </c>
    </row>
    <row r="26" spans="1:11" x14ac:dyDescent="0.2">
      <c r="A26" s="193" t="s">
        <v>413</v>
      </c>
      <c r="B26" s="193"/>
      <c r="C26" s="193"/>
      <c r="D26" s="193"/>
      <c r="E26" s="193"/>
      <c r="F26" s="193"/>
      <c r="G26" s="15">
        <v>19</v>
      </c>
      <c r="H26" s="113">
        <f>H27+H28</f>
        <v>751490</v>
      </c>
      <c r="I26" s="113">
        <f>I27+I28</f>
        <v>571231</v>
      </c>
      <c r="J26" s="113">
        <f>J27+J28</f>
        <v>19070</v>
      </c>
      <c r="K26" s="113">
        <f>K27+K28</f>
        <v>0</v>
      </c>
    </row>
    <row r="27" spans="1:11" x14ac:dyDescent="0.2">
      <c r="A27" s="235" t="s">
        <v>188</v>
      </c>
      <c r="B27" s="235"/>
      <c r="C27" s="235"/>
      <c r="D27" s="235"/>
      <c r="E27" s="235"/>
      <c r="F27" s="235"/>
      <c r="G27" s="14">
        <v>20</v>
      </c>
      <c r="H27" s="31">
        <v>0</v>
      </c>
      <c r="I27" s="31">
        <v>0</v>
      </c>
      <c r="J27" s="31">
        <v>0</v>
      </c>
      <c r="K27" s="125">
        <v>0</v>
      </c>
    </row>
    <row r="28" spans="1:11" x14ac:dyDescent="0.2">
      <c r="A28" s="235" t="s">
        <v>189</v>
      </c>
      <c r="B28" s="235"/>
      <c r="C28" s="235"/>
      <c r="D28" s="235"/>
      <c r="E28" s="235"/>
      <c r="F28" s="235"/>
      <c r="G28" s="14">
        <v>21</v>
      </c>
      <c r="H28" s="31">
        <v>751490</v>
      </c>
      <c r="I28" s="126">
        <v>571231</v>
      </c>
      <c r="J28" s="31">
        <v>19070</v>
      </c>
      <c r="K28" s="125">
        <v>0</v>
      </c>
    </row>
    <row r="29" spans="1:11" x14ac:dyDescent="0.2">
      <c r="A29" s="193" t="s">
        <v>414</v>
      </c>
      <c r="B29" s="193"/>
      <c r="C29" s="193"/>
      <c r="D29" s="193"/>
      <c r="E29" s="193"/>
      <c r="F29" s="193"/>
      <c r="G29" s="15">
        <v>22</v>
      </c>
      <c r="H29" s="113">
        <f>SUM(H30:H35)</f>
        <v>0</v>
      </c>
      <c r="I29" s="113">
        <f>SUM(I30:I35)</f>
        <v>0</v>
      </c>
      <c r="J29" s="113">
        <f>SUM(J30:J35)</f>
        <v>0</v>
      </c>
      <c r="K29" s="113">
        <f>SUM(K30:K35)</f>
        <v>0</v>
      </c>
    </row>
    <row r="30" spans="1:11" x14ac:dyDescent="0.2">
      <c r="A30" s="235" t="s">
        <v>190</v>
      </c>
      <c r="B30" s="235"/>
      <c r="C30" s="235"/>
      <c r="D30" s="235"/>
      <c r="E30" s="235"/>
      <c r="F30" s="235"/>
      <c r="G30" s="14">
        <v>23</v>
      </c>
      <c r="H30" s="31">
        <v>0</v>
      </c>
      <c r="I30" s="31">
        <v>0</v>
      </c>
      <c r="J30" s="31">
        <v>0</v>
      </c>
      <c r="K30" s="31">
        <v>0</v>
      </c>
    </row>
    <row r="31" spans="1:11" x14ac:dyDescent="0.2">
      <c r="A31" s="235" t="s">
        <v>191</v>
      </c>
      <c r="B31" s="235"/>
      <c r="C31" s="235"/>
      <c r="D31" s="235"/>
      <c r="E31" s="235"/>
      <c r="F31" s="235"/>
      <c r="G31" s="14">
        <v>24</v>
      </c>
      <c r="H31" s="31">
        <v>0</v>
      </c>
      <c r="I31" s="31">
        <v>0</v>
      </c>
      <c r="J31" s="31">
        <v>0</v>
      </c>
      <c r="K31" s="31">
        <v>0</v>
      </c>
    </row>
    <row r="32" spans="1:11" x14ac:dyDescent="0.2">
      <c r="A32" s="235" t="s">
        <v>192</v>
      </c>
      <c r="B32" s="235"/>
      <c r="C32" s="235"/>
      <c r="D32" s="235"/>
      <c r="E32" s="235"/>
      <c r="F32" s="235"/>
      <c r="G32" s="14">
        <v>25</v>
      </c>
      <c r="H32" s="31">
        <v>0</v>
      </c>
      <c r="I32" s="31">
        <v>0</v>
      </c>
      <c r="J32" s="31">
        <v>0</v>
      </c>
      <c r="K32" s="31">
        <v>0</v>
      </c>
    </row>
    <row r="33" spans="1:11" x14ac:dyDescent="0.2">
      <c r="A33" s="235" t="s">
        <v>193</v>
      </c>
      <c r="B33" s="235"/>
      <c r="C33" s="235"/>
      <c r="D33" s="235"/>
      <c r="E33" s="235"/>
      <c r="F33" s="235"/>
      <c r="G33" s="14">
        <v>26</v>
      </c>
      <c r="H33" s="31">
        <v>0</v>
      </c>
      <c r="I33" s="31">
        <v>0</v>
      </c>
      <c r="J33" s="31">
        <v>0</v>
      </c>
      <c r="K33" s="31">
        <v>0</v>
      </c>
    </row>
    <row r="34" spans="1:11" x14ac:dyDescent="0.2">
      <c r="A34" s="235" t="s">
        <v>194</v>
      </c>
      <c r="B34" s="235"/>
      <c r="C34" s="235"/>
      <c r="D34" s="235"/>
      <c r="E34" s="235"/>
      <c r="F34" s="235"/>
      <c r="G34" s="14">
        <v>27</v>
      </c>
      <c r="H34" s="31">
        <v>0</v>
      </c>
      <c r="I34" s="31">
        <v>0</v>
      </c>
      <c r="J34" s="31">
        <v>0</v>
      </c>
      <c r="K34" s="31">
        <v>0</v>
      </c>
    </row>
    <row r="35" spans="1:11" x14ac:dyDescent="0.2">
      <c r="A35" s="235" t="s">
        <v>195</v>
      </c>
      <c r="B35" s="235"/>
      <c r="C35" s="235"/>
      <c r="D35" s="235"/>
      <c r="E35" s="235"/>
      <c r="F35" s="235"/>
      <c r="G35" s="14">
        <v>28</v>
      </c>
      <c r="H35" s="31">
        <v>0</v>
      </c>
      <c r="I35" s="31">
        <v>0</v>
      </c>
      <c r="J35" s="31">
        <v>0</v>
      </c>
      <c r="K35" s="31">
        <v>0</v>
      </c>
    </row>
    <row r="36" spans="1:11" x14ac:dyDescent="0.2">
      <c r="A36" s="192" t="s">
        <v>196</v>
      </c>
      <c r="B36" s="192"/>
      <c r="C36" s="192"/>
      <c r="D36" s="192"/>
      <c r="E36" s="192"/>
      <c r="F36" s="192"/>
      <c r="G36" s="14">
        <v>29</v>
      </c>
      <c r="H36" s="31">
        <v>3831105</v>
      </c>
      <c r="I36" s="126">
        <v>548956</v>
      </c>
      <c r="J36" s="31">
        <v>5071224</v>
      </c>
      <c r="K36" s="124">
        <v>1103435</v>
      </c>
    </row>
    <row r="37" spans="1:11" x14ac:dyDescent="0.2">
      <c r="A37" s="229" t="s">
        <v>415</v>
      </c>
      <c r="B37" s="230"/>
      <c r="C37" s="230"/>
      <c r="D37" s="230"/>
      <c r="E37" s="230"/>
      <c r="F37" s="230"/>
      <c r="G37" s="15">
        <v>30</v>
      </c>
      <c r="H37" s="113">
        <f>SUM(H38:H47)</f>
        <v>18488917</v>
      </c>
      <c r="I37" s="113">
        <f>SUM(I38:I47)</f>
        <v>9726441</v>
      </c>
      <c r="J37" s="113">
        <f>SUM(J38:J47)</f>
        <v>24091578</v>
      </c>
      <c r="K37" s="113">
        <f>SUM(K38:K47)</f>
        <v>2181791</v>
      </c>
    </row>
    <row r="38" spans="1:11" ht="23.45" customHeight="1" x14ac:dyDescent="0.2">
      <c r="A38" s="192" t="s">
        <v>197</v>
      </c>
      <c r="B38" s="192"/>
      <c r="C38" s="192"/>
      <c r="D38" s="192"/>
      <c r="E38" s="192"/>
      <c r="F38" s="192"/>
      <c r="G38" s="14">
        <v>31</v>
      </c>
      <c r="H38" s="31">
        <v>0</v>
      </c>
      <c r="I38" s="31">
        <f>+H38-0</f>
        <v>0</v>
      </c>
      <c r="J38" s="31">
        <v>0</v>
      </c>
      <c r="K38" s="124">
        <v>0</v>
      </c>
    </row>
    <row r="39" spans="1:11" ht="25.15" customHeight="1" x14ac:dyDescent="0.2">
      <c r="A39" s="192" t="s">
        <v>198</v>
      </c>
      <c r="B39" s="192"/>
      <c r="C39" s="192"/>
      <c r="D39" s="192"/>
      <c r="E39" s="192"/>
      <c r="F39" s="192"/>
      <c r="G39" s="14">
        <v>32</v>
      </c>
      <c r="H39" s="31">
        <v>0</v>
      </c>
      <c r="I39" s="31">
        <f t="shared" ref="I39:I43" si="0">+H39-0</f>
        <v>0</v>
      </c>
      <c r="J39" s="31">
        <v>0</v>
      </c>
      <c r="K39" s="124">
        <v>0</v>
      </c>
    </row>
    <row r="40" spans="1:11" ht="25.15" customHeight="1" x14ac:dyDescent="0.2">
      <c r="A40" s="192" t="s">
        <v>199</v>
      </c>
      <c r="B40" s="192"/>
      <c r="C40" s="192"/>
      <c r="D40" s="192"/>
      <c r="E40" s="192"/>
      <c r="F40" s="192"/>
      <c r="G40" s="14">
        <v>33</v>
      </c>
      <c r="H40" s="31">
        <v>0</v>
      </c>
      <c r="I40" s="31">
        <f t="shared" si="0"/>
        <v>0</v>
      </c>
      <c r="J40" s="31">
        <v>0</v>
      </c>
      <c r="K40" s="124">
        <v>0</v>
      </c>
    </row>
    <row r="41" spans="1:11" ht="25.15" customHeight="1" x14ac:dyDescent="0.2">
      <c r="A41" s="192" t="s">
        <v>200</v>
      </c>
      <c r="B41" s="192"/>
      <c r="C41" s="192"/>
      <c r="D41" s="192"/>
      <c r="E41" s="192"/>
      <c r="F41" s="192"/>
      <c r="G41" s="14">
        <v>34</v>
      </c>
      <c r="H41" s="31">
        <v>0</v>
      </c>
      <c r="I41" s="31">
        <f t="shared" si="0"/>
        <v>0</v>
      </c>
      <c r="J41" s="31">
        <v>0</v>
      </c>
      <c r="K41" s="124">
        <v>0</v>
      </c>
    </row>
    <row r="42" spans="1:11" ht="25.15" customHeight="1" x14ac:dyDescent="0.2">
      <c r="A42" s="192" t="s">
        <v>201</v>
      </c>
      <c r="B42" s="192"/>
      <c r="C42" s="192"/>
      <c r="D42" s="192"/>
      <c r="E42" s="192"/>
      <c r="F42" s="192"/>
      <c r="G42" s="14">
        <v>35</v>
      </c>
      <c r="H42" s="31">
        <v>0</v>
      </c>
      <c r="I42" s="31">
        <f t="shared" si="0"/>
        <v>0</v>
      </c>
      <c r="J42" s="31">
        <v>0</v>
      </c>
      <c r="K42" s="124">
        <v>0</v>
      </c>
    </row>
    <row r="43" spans="1:11" x14ac:dyDescent="0.2">
      <c r="A43" s="192" t="s">
        <v>202</v>
      </c>
      <c r="B43" s="192"/>
      <c r="C43" s="192"/>
      <c r="D43" s="192"/>
      <c r="E43" s="192"/>
      <c r="F43" s="192"/>
      <c r="G43" s="14">
        <v>36</v>
      </c>
      <c r="H43" s="31">
        <v>0</v>
      </c>
      <c r="I43" s="31">
        <f t="shared" si="0"/>
        <v>0</v>
      </c>
      <c r="J43" s="31">
        <v>0</v>
      </c>
      <c r="K43" s="124">
        <v>0</v>
      </c>
    </row>
    <row r="44" spans="1:11" x14ac:dyDescent="0.2">
      <c r="A44" s="192" t="s">
        <v>203</v>
      </c>
      <c r="B44" s="192"/>
      <c r="C44" s="192"/>
      <c r="D44" s="192"/>
      <c r="E44" s="192"/>
      <c r="F44" s="192"/>
      <c r="G44" s="14">
        <v>37</v>
      </c>
      <c r="H44" s="31">
        <v>189712</v>
      </c>
      <c r="I44" s="31">
        <v>132972</v>
      </c>
      <c r="J44" s="31">
        <v>129525</v>
      </c>
      <c r="K44" s="124">
        <v>104717</v>
      </c>
    </row>
    <row r="45" spans="1:11" x14ac:dyDescent="0.2">
      <c r="A45" s="192" t="s">
        <v>204</v>
      </c>
      <c r="B45" s="192"/>
      <c r="C45" s="192"/>
      <c r="D45" s="192"/>
      <c r="E45" s="192"/>
      <c r="F45" s="192"/>
      <c r="G45" s="14">
        <v>38</v>
      </c>
      <c r="H45" s="31">
        <v>1296418</v>
      </c>
      <c r="I45" s="31">
        <v>357076</v>
      </c>
      <c r="J45" s="31">
        <v>16904500</v>
      </c>
      <c r="K45" s="124">
        <v>838492</v>
      </c>
    </row>
    <row r="46" spans="1:11" x14ac:dyDescent="0.2">
      <c r="A46" s="192" t="s">
        <v>205</v>
      </c>
      <c r="B46" s="192"/>
      <c r="C46" s="192"/>
      <c r="D46" s="192"/>
      <c r="E46" s="192"/>
      <c r="F46" s="192"/>
      <c r="G46" s="14">
        <v>39</v>
      </c>
      <c r="H46" s="31">
        <v>0</v>
      </c>
      <c r="I46" s="31">
        <v>0</v>
      </c>
      <c r="J46" s="31">
        <v>2963572</v>
      </c>
      <c r="K46" s="124">
        <v>343192</v>
      </c>
    </row>
    <row r="47" spans="1:11" x14ac:dyDescent="0.2">
      <c r="A47" s="192" t="s">
        <v>206</v>
      </c>
      <c r="B47" s="192"/>
      <c r="C47" s="192"/>
      <c r="D47" s="192"/>
      <c r="E47" s="192"/>
      <c r="F47" s="192"/>
      <c r="G47" s="14">
        <v>40</v>
      </c>
      <c r="H47" s="31">
        <v>17002787</v>
      </c>
      <c r="I47" s="31">
        <v>9236393</v>
      </c>
      <c r="J47" s="31">
        <v>4093981</v>
      </c>
      <c r="K47" s="124">
        <v>895390</v>
      </c>
    </row>
    <row r="48" spans="1:11" x14ac:dyDescent="0.2">
      <c r="A48" s="229" t="s">
        <v>416</v>
      </c>
      <c r="B48" s="230"/>
      <c r="C48" s="230"/>
      <c r="D48" s="230"/>
      <c r="E48" s="230"/>
      <c r="F48" s="230"/>
      <c r="G48" s="15">
        <v>41</v>
      </c>
      <c r="H48" s="113">
        <f>SUM(H49:H55)</f>
        <v>99624810</v>
      </c>
      <c r="I48" s="113">
        <f>SUM(I49:I55)</f>
        <v>14360085</v>
      </c>
      <c r="J48" s="113">
        <f>SUM(J49:J55)</f>
        <v>46227118</v>
      </c>
      <c r="K48" s="113">
        <f>SUM(K49:K55)</f>
        <v>16781985</v>
      </c>
    </row>
    <row r="49" spans="1:11" ht="25.15" customHeight="1" x14ac:dyDescent="0.2">
      <c r="A49" s="192" t="s">
        <v>207</v>
      </c>
      <c r="B49" s="192"/>
      <c r="C49" s="192"/>
      <c r="D49" s="192"/>
      <c r="E49" s="192"/>
      <c r="F49" s="192"/>
      <c r="G49" s="14">
        <v>42</v>
      </c>
      <c r="H49" s="31">
        <v>0</v>
      </c>
      <c r="I49" s="31">
        <v>0</v>
      </c>
      <c r="J49" s="31">
        <v>0</v>
      </c>
      <c r="K49" s="124">
        <v>0</v>
      </c>
    </row>
    <row r="50" spans="1:11" ht="23.95" customHeight="1" x14ac:dyDescent="0.2">
      <c r="A50" s="231" t="s">
        <v>208</v>
      </c>
      <c r="B50" s="231"/>
      <c r="C50" s="231"/>
      <c r="D50" s="231"/>
      <c r="E50" s="231"/>
      <c r="F50" s="231"/>
      <c r="G50" s="14">
        <v>43</v>
      </c>
      <c r="H50" s="31">
        <v>0</v>
      </c>
      <c r="I50" s="31">
        <v>0</v>
      </c>
      <c r="J50" s="31">
        <v>0</v>
      </c>
      <c r="K50" s="124">
        <v>0</v>
      </c>
    </row>
    <row r="51" spans="1:11" x14ac:dyDescent="0.2">
      <c r="A51" s="231" t="s">
        <v>209</v>
      </c>
      <c r="B51" s="231"/>
      <c r="C51" s="231"/>
      <c r="D51" s="231"/>
      <c r="E51" s="231"/>
      <c r="F51" s="231"/>
      <c r="G51" s="14">
        <v>44</v>
      </c>
      <c r="H51" s="31">
        <v>40501172</v>
      </c>
      <c r="I51" s="31">
        <v>13644598</v>
      </c>
      <c r="J51" s="31">
        <v>43639971</v>
      </c>
      <c r="K51" s="124">
        <v>14724396</v>
      </c>
    </row>
    <row r="52" spans="1:11" x14ac:dyDescent="0.2">
      <c r="A52" s="231" t="s">
        <v>210</v>
      </c>
      <c r="B52" s="231"/>
      <c r="C52" s="231"/>
      <c r="D52" s="231"/>
      <c r="E52" s="231"/>
      <c r="F52" s="231"/>
      <c r="G52" s="14">
        <v>45</v>
      </c>
      <c r="H52" s="31">
        <v>41470690</v>
      </c>
      <c r="I52" s="31">
        <v>65708</v>
      </c>
      <c r="J52" s="31">
        <v>0</v>
      </c>
      <c r="K52" s="124">
        <v>1362251</v>
      </c>
    </row>
    <row r="53" spans="1:11" x14ac:dyDescent="0.2">
      <c r="A53" s="231" t="s">
        <v>211</v>
      </c>
      <c r="B53" s="231"/>
      <c r="C53" s="231"/>
      <c r="D53" s="231"/>
      <c r="E53" s="231"/>
      <c r="F53" s="231"/>
      <c r="G53" s="14">
        <v>46</v>
      </c>
      <c r="H53" s="31">
        <v>16756851</v>
      </c>
      <c r="I53" s="31">
        <v>602079</v>
      </c>
      <c r="J53" s="31">
        <v>0</v>
      </c>
      <c r="K53" s="124">
        <v>0</v>
      </c>
    </row>
    <row r="54" spans="1:11" x14ac:dyDescent="0.2">
      <c r="A54" s="231" t="s">
        <v>212</v>
      </c>
      <c r="B54" s="231"/>
      <c r="C54" s="231"/>
      <c r="D54" s="231"/>
      <c r="E54" s="231"/>
      <c r="F54" s="231"/>
      <c r="G54" s="14">
        <v>47</v>
      </c>
      <c r="H54" s="31">
        <v>0</v>
      </c>
      <c r="I54" s="31">
        <v>0</v>
      </c>
      <c r="J54" s="31">
        <v>0</v>
      </c>
      <c r="K54" s="124">
        <v>0</v>
      </c>
    </row>
    <row r="55" spans="1:11" x14ac:dyDescent="0.2">
      <c r="A55" s="231" t="s">
        <v>213</v>
      </c>
      <c r="B55" s="231"/>
      <c r="C55" s="231"/>
      <c r="D55" s="231"/>
      <c r="E55" s="231"/>
      <c r="F55" s="231"/>
      <c r="G55" s="14">
        <v>48</v>
      </c>
      <c r="H55" s="31">
        <v>896097</v>
      </c>
      <c r="I55" s="31">
        <v>47700</v>
      </c>
      <c r="J55" s="31">
        <v>2587147</v>
      </c>
      <c r="K55" s="124">
        <v>695338</v>
      </c>
    </row>
    <row r="56" spans="1:11" ht="22.1" customHeight="1" x14ac:dyDescent="0.2">
      <c r="A56" s="232" t="s">
        <v>214</v>
      </c>
      <c r="B56" s="232"/>
      <c r="C56" s="232"/>
      <c r="D56" s="232"/>
      <c r="E56" s="232"/>
      <c r="F56" s="232"/>
      <c r="G56" s="14">
        <v>49</v>
      </c>
      <c r="H56" s="31">
        <v>0</v>
      </c>
      <c r="I56" s="31">
        <v>0</v>
      </c>
      <c r="J56" s="31">
        <v>0</v>
      </c>
      <c r="K56" s="31">
        <v>0</v>
      </c>
    </row>
    <row r="57" spans="1:11" x14ac:dyDescent="0.2">
      <c r="A57" s="232" t="s">
        <v>215</v>
      </c>
      <c r="B57" s="232"/>
      <c r="C57" s="232"/>
      <c r="D57" s="232"/>
      <c r="E57" s="232"/>
      <c r="F57" s="232"/>
      <c r="G57" s="14">
        <v>50</v>
      </c>
      <c r="H57" s="31">
        <v>0</v>
      </c>
      <c r="I57" s="31">
        <v>0</v>
      </c>
      <c r="J57" s="31">
        <v>0</v>
      </c>
      <c r="K57" s="31">
        <v>0</v>
      </c>
    </row>
    <row r="58" spans="1:11" ht="24.65" customHeight="1" x14ac:dyDescent="0.2">
      <c r="A58" s="232" t="s">
        <v>216</v>
      </c>
      <c r="B58" s="232"/>
      <c r="C58" s="232"/>
      <c r="D58" s="232"/>
      <c r="E58" s="232"/>
      <c r="F58" s="232"/>
      <c r="G58" s="14">
        <v>51</v>
      </c>
      <c r="H58" s="31">
        <v>0</v>
      </c>
      <c r="I58" s="31">
        <v>0</v>
      </c>
      <c r="J58" s="31">
        <v>0</v>
      </c>
      <c r="K58" s="31">
        <v>0</v>
      </c>
    </row>
    <row r="59" spans="1:11" x14ac:dyDescent="0.2">
      <c r="A59" s="232" t="s">
        <v>217</v>
      </c>
      <c r="B59" s="232"/>
      <c r="C59" s="232"/>
      <c r="D59" s="232"/>
      <c r="E59" s="232"/>
      <c r="F59" s="232"/>
      <c r="G59" s="14">
        <v>52</v>
      </c>
      <c r="H59" s="31">
        <v>0</v>
      </c>
      <c r="I59" s="31">
        <v>0</v>
      </c>
      <c r="J59" s="31">
        <v>0</v>
      </c>
      <c r="K59" s="31">
        <v>0</v>
      </c>
    </row>
    <row r="60" spans="1:11" x14ac:dyDescent="0.2">
      <c r="A60" s="229" t="s">
        <v>417</v>
      </c>
      <c r="B60" s="230"/>
      <c r="C60" s="230"/>
      <c r="D60" s="230"/>
      <c r="E60" s="230"/>
      <c r="F60" s="230"/>
      <c r="G60" s="15">
        <v>53</v>
      </c>
      <c r="H60" s="113">
        <f>H8+H37+H56+H57</f>
        <v>573649178</v>
      </c>
      <c r="I60" s="113">
        <f t="shared" ref="I60:K60" si="1">I8+I37+I56+I57</f>
        <v>458850464</v>
      </c>
      <c r="J60" s="113">
        <f t="shared" si="1"/>
        <v>1305363921</v>
      </c>
      <c r="K60" s="113">
        <f t="shared" si="1"/>
        <v>1053211968</v>
      </c>
    </row>
    <row r="61" spans="1:11" x14ac:dyDescent="0.2">
      <c r="A61" s="229" t="s">
        <v>418</v>
      </c>
      <c r="B61" s="230"/>
      <c r="C61" s="230"/>
      <c r="D61" s="230"/>
      <c r="E61" s="230"/>
      <c r="F61" s="230"/>
      <c r="G61" s="15">
        <v>54</v>
      </c>
      <c r="H61" s="113">
        <f>H14+H48+H58+H59</f>
        <v>815440773</v>
      </c>
      <c r="I61" s="113">
        <f t="shared" ref="I61:K61" si="2">I14+I48+I58+I59</f>
        <v>327266176</v>
      </c>
      <c r="J61" s="113">
        <f t="shared" si="2"/>
        <v>964276361</v>
      </c>
      <c r="K61" s="113">
        <f t="shared" si="2"/>
        <v>524989836</v>
      </c>
    </row>
    <row r="62" spans="1:11" x14ac:dyDescent="0.2">
      <c r="A62" s="229" t="s">
        <v>419</v>
      </c>
      <c r="B62" s="230"/>
      <c r="C62" s="230"/>
      <c r="D62" s="230"/>
      <c r="E62" s="230"/>
      <c r="F62" s="230"/>
      <c r="G62" s="15">
        <v>55</v>
      </c>
      <c r="H62" s="113">
        <f>H60-H61</f>
        <v>-241791595</v>
      </c>
      <c r="I62" s="113">
        <f t="shared" ref="I62:K62" si="3">I60-I61</f>
        <v>131584288</v>
      </c>
      <c r="J62" s="113">
        <f t="shared" si="3"/>
        <v>341087560</v>
      </c>
      <c r="K62" s="113">
        <f t="shared" si="3"/>
        <v>528222132</v>
      </c>
    </row>
    <row r="63" spans="1:11" x14ac:dyDescent="0.2">
      <c r="A63" s="216" t="s">
        <v>421</v>
      </c>
      <c r="B63" s="216"/>
      <c r="C63" s="216"/>
      <c r="D63" s="216"/>
      <c r="E63" s="216"/>
      <c r="F63" s="216"/>
      <c r="G63" s="15">
        <v>56</v>
      </c>
      <c r="H63" s="113">
        <f>+IF((H60-H61)&gt;0,(H60-H61),0)</f>
        <v>0</v>
      </c>
      <c r="I63" s="113">
        <f t="shared" ref="I63:K63" si="4">+IF((I60-I61)&gt;0,(I60-I61),0)</f>
        <v>131584288</v>
      </c>
      <c r="J63" s="113">
        <f t="shared" si="4"/>
        <v>341087560</v>
      </c>
      <c r="K63" s="113">
        <f t="shared" si="4"/>
        <v>528222132</v>
      </c>
    </row>
    <row r="64" spans="1:11" x14ac:dyDescent="0.2">
      <c r="A64" s="216" t="s">
        <v>420</v>
      </c>
      <c r="B64" s="216"/>
      <c r="C64" s="216"/>
      <c r="D64" s="216"/>
      <c r="E64" s="216"/>
      <c r="F64" s="216"/>
      <c r="G64" s="15">
        <v>57</v>
      </c>
      <c r="H64" s="113">
        <f>+IF((H60-H61)&lt;0,(H60-H61),0)</f>
        <v>-241791595</v>
      </c>
      <c r="I64" s="113">
        <f t="shared" ref="I64:K64" si="5">+IF((I60-I61)&lt;0,(I60-I61),0)</f>
        <v>0</v>
      </c>
      <c r="J64" s="113">
        <f t="shared" si="5"/>
        <v>0</v>
      </c>
      <c r="K64" s="113">
        <f t="shared" si="5"/>
        <v>0</v>
      </c>
    </row>
    <row r="65" spans="1:11" x14ac:dyDescent="0.2">
      <c r="A65" s="232" t="s">
        <v>218</v>
      </c>
      <c r="B65" s="232"/>
      <c r="C65" s="232"/>
      <c r="D65" s="232"/>
      <c r="E65" s="232"/>
      <c r="F65" s="232"/>
      <c r="G65" s="14">
        <v>58</v>
      </c>
      <c r="H65" s="31">
        <v>-60042686</v>
      </c>
      <c r="I65" s="31">
        <v>28540394</v>
      </c>
      <c r="J65" s="125">
        <v>46480990</v>
      </c>
      <c r="K65" s="125">
        <v>93045014</v>
      </c>
    </row>
    <row r="66" spans="1:11" x14ac:dyDescent="0.2">
      <c r="A66" s="229" t="s">
        <v>422</v>
      </c>
      <c r="B66" s="230"/>
      <c r="C66" s="230"/>
      <c r="D66" s="230"/>
      <c r="E66" s="230"/>
      <c r="F66" s="230"/>
      <c r="G66" s="15">
        <v>59</v>
      </c>
      <c r="H66" s="113">
        <f>H62-H65</f>
        <v>-181748909</v>
      </c>
      <c r="I66" s="113">
        <f t="shared" ref="I66:K66" si="6">I62-I65</f>
        <v>103043894</v>
      </c>
      <c r="J66" s="113">
        <f t="shared" si="6"/>
        <v>294606570</v>
      </c>
      <c r="K66" s="113">
        <f t="shared" si="6"/>
        <v>435177118</v>
      </c>
    </row>
    <row r="67" spans="1:11" x14ac:dyDescent="0.2">
      <c r="A67" s="216" t="s">
        <v>423</v>
      </c>
      <c r="B67" s="216"/>
      <c r="C67" s="216"/>
      <c r="D67" s="216"/>
      <c r="E67" s="216"/>
      <c r="F67" s="216"/>
      <c r="G67" s="15">
        <v>60</v>
      </c>
      <c r="H67" s="113">
        <f>+IF((H62-H65)&gt;0,(H62-H65),0)</f>
        <v>0</v>
      </c>
      <c r="I67" s="113">
        <f t="shared" ref="I67:K67" si="7">+IF((I62-I65)&gt;0,(I62-I65),0)</f>
        <v>103043894</v>
      </c>
      <c r="J67" s="113">
        <f t="shared" si="7"/>
        <v>294606570</v>
      </c>
      <c r="K67" s="113">
        <f t="shared" si="7"/>
        <v>435177118</v>
      </c>
    </row>
    <row r="68" spans="1:11" x14ac:dyDescent="0.2">
      <c r="A68" s="216" t="s">
        <v>424</v>
      </c>
      <c r="B68" s="216"/>
      <c r="C68" s="216"/>
      <c r="D68" s="216"/>
      <c r="E68" s="216"/>
      <c r="F68" s="216"/>
      <c r="G68" s="15">
        <v>61</v>
      </c>
      <c r="H68" s="113">
        <f>+IF((H62-H65)&lt;0,(H62-H65),0)</f>
        <v>-181748909</v>
      </c>
      <c r="I68" s="113">
        <f t="shared" ref="I68:K68" si="8">+IF((I62-I65)&lt;0,(I62-I65),0)</f>
        <v>0</v>
      </c>
      <c r="J68" s="113">
        <f t="shared" si="8"/>
        <v>0</v>
      </c>
      <c r="K68" s="113">
        <f t="shared" si="8"/>
        <v>0</v>
      </c>
    </row>
    <row r="69" spans="1:11" x14ac:dyDescent="0.2">
      <c r="A69" s="211" t="s">
        <v>219</v>
      </c>
      <c r="B69" s="211"/>
      <c r="C69" s="211"/>
      <c r="D69" s="211"/>
      <c r="E69" s="211"/>
      <c r="F69" s="211"/>
      <c r="G69" s="226"/>
      <c r="H69" s="226"/>
      <c r="I69" s="226"/>
      <c r="J69" s="227"/>
      <c r="K69" s="227"/>
    </row>
    <row r="70" spans="1:11" ht="22.1" customHeight="1" x14ac:dyDescent="0.2">
      <c r="A70" s="229" t="s">
        <v>425</v>
      </c>
      <c r="B70" s="230"/>
      <c r="C70" s="230"/>
      <c r="D70" s="230"/>
      <c r="E70" s="230"/>
      <c r="F70" s="230"/>
      <c r="G70" s="15">
        <v>62</v>
      </c>
      <c r="H70" s="113">
        <f>H71-H72</f>
        <v>0</v>
      </c>
      <c r="I70" s="113">
        <f>I71-I72</f>
        <v>0</v>
      </c>
      <c r="J70" s="113">
        <f>J71-J72</f>
        <v>0</v>
      </c>
      <c r="K70" s="113">
        <f>K71-K72</f>
        <v>0</v>
      </c>
    </row>
    <row r="71" spans="1:11" x14ac:dyDescent="0.2">
      <c r="A71" s="231" t="s">
        <v>220</v>
      </c>
      <c r="B71" s="231"/>
      <c r="C71" s="231"/>
      <c r="D71" s="231"/>
      <c r="E71" s="231"/>
      <c r="F71" s="231"/>
      <c r="G71" s="14">
        <v>63</v>
      </c>
      <c r="H71" s="31">
        <v>0</v>
      </c>
      <c r="I71" s="31">
        <v>0</v>
      </c>
      <c r="J71" s="31">
        <v>0</v>
      </c>
      <c r="K71" s="31">
        <v>0</v>
      </c>
    </row>
    <row r="72" spans="1:11" x14ac:dyDescent="0.2">
      <c r="A72" s="231" t="s">
        <v>221</v>
      </c>
      <c r="B72" s="231"/>
      <c r="C72" s="231"/>
      <c r="D72" s="231"/>
      <c r="E72" s="231"/>
      <c r="F72" s="231"/>
      <c r="G72" s="14">
        <v>64</v>
      </c>
      <c r="H72" s="31">
        <v>0</v>
      </c>
      <c r="I72" s="31">
        <v>0</v>
      </c>
      <c r="J72" s="31">
        <v>0</v>
      </c>
      <c r="K72" s="31">
        <v>0</v>
      </c>
    </row>
    <row r="73" spans="1:11" x14ac:dyDescent="0.2">
      <c r="A73" s="232" t="s">
        <v>222</v>
      </c>
      <c r="B73" s="232"/>
      <c r="C73" s="232"/>
      <c r="D73" s="232"/>
      <c r="E73" s="232"/>
      <c r="F73" s="232"/>
      <c r="G73" s="14">
        <v>65</v>
      </c>
      <c r="H73" s="31">
        <v>0</v>
      </c>
      <c r="I73" s="31">
        <v>0</v>
      </c>
      <c r="J73" s="31">
        <v>0</v>
      </c>
      <c r="K73" s="31">
        <v>0</v>
      </c>
    </row>
    <row r="74" spans="1:11" x14ac:dyDescent="0.2">
      <c r="A74" s="216" t="s">
        <v>426</v>
      </c>
      <c r="B74" s="216"/>
      <c r="C74" s="216"/>
      <c r="D74" s="216"/>
      <c r="E74" s="216"/>
      <c r="F74" s="216"/>
      <c r="G74" s="15">
        <v>66</v>
      </c>
      <c r="H74" s="127">
        <v>0</v>
      </c>
      <c r="I74" s="127">
        <v>0</v>
      </c>
      <c r="J74" s="127">
        <v>0</v>
      </c>
      <c r="K74" s="127">
        <v>0</v>
      </c>
    </row>
    <row r="75" spans="1:11" x14ac:dyDescent="0.2">
      <c r="A75" s="216" t="s">
        <v>427</v>
      </c>
      <c r="B75" s="216"/>
      <c r="C75" s="216"/>
      <c r="D75" s="216"/>
      <c r="E75" s="216"/>
      <c r="F75" s="216"/>
      <c r="G75" s="15">
        <v>67</v>
      </c>
      <c r="H75" s="127">
        <v>0</v>
      </c>
      <c r="I75" s="127">
        <v>0</v>
      </c>
      <c r="J75" s="127">
        <v>0</v>
      </c>
      <c r="K75" s="127">
        <v>0</v>
      </c>
    </row>
    <row r="76" spans="1:11" x14ac:dyDescent="0.2">
      <c r="A76" s="211" t="s">
        <v>223</v>
      </c>
      <c r="B76" s="211"/>
      <c r="C76" s="211"/>
      <c r="D76" s="211"/>
      <c r="E76" s="211"/>
      <c r="F76" s="211"/>
      <c r="G76" s="226"/>
      <c r="H76" s="226"/>
      <c r="I76" s="226"/>
      <c r="J76" s="227"/>
      <c r="K76" s="227"/>
    </row>
    <row r="77" spans="1:11" x14ac:dyDescent="0.2">
      <c r="A77" s="229" t="s">
        <v>428</v>
      </c>
      <c r="B77" s="230"/>
      <c r="C77" s="230"/>
      <c r="D77" s="230"/>
      <c r="E77" s="230"/>
      <c r="F77" s="230"/>
      <c r="G77" s="15">
        <v>68</v>
      </c>
      <c r="H77" s="127">
        <v>0</v>
      </c>
      <c r="I77" s="127">
        <v>0</v>
      </c>
      <c r="J77" s="127">
        <v>0</v>
      </c>
      <c r="K77" s="127">
        <v>0</v>
      </c>
    </row>
    <row r="78" spans="1:11" x14ac:dyDescent="0.2">
      <c r="A78" s="231" t="s">
        <v>429</v>
      </c>
      <c r="B78" s="231"/>
      <c r="C78" s="231"/>
      <c r="D78" s="231"/>
      <c r="E78" s="231"/>
      <c r="F78" s="231"/>
      <c r="G78" s="108">
        <v>69</v>
      </c>
      <c r="H78" s="35">
        <v>0</v>
      </c>
      <c r="I78" s="35">
        <v>0</v>
      </c>
      <c r="J78" s="35">
        <v>0</v>
      </c>
      <c r="K78" s="35">
        <v>0</v>
      </c>
    </row>
    <row r="79" spans="1:11" x14ac:dyDescent="0.2">
      <c r="A79" s="231" t="s">
        <v>430</v>
      </c>
      <c r="B79" s="231"/>
      <c r="C79" s="231"/>
      <c r="D79" s="231"/>
      <c r="E79" s="231"/>
      <c r="F79" s="231"/>
      <c r="G79" s="108">
        <v>70</v>
      </c>
      <c r="H79" s="35">
        <v>0</v>
      </c>
      <c r="I79" s="35">
        <v>0</v>
      </c>
      <c r="J79" s="35">
        <v>0</v>
      </c>
      <c r="K79" s="35">
        <v>0</v>
      </c>
    </row>
    <row r="80" spans="1:11" x14ac:dyDescent="0.2">
      <c r="A80" s="229" t="s">
        <v>431</v>
      </c>
      <c r="B80" s="230"/>
      <c r="C80" s="230"/>
      <c r="D80" s="230"/>
      <c r="E80" s="230"/>
      <c r="F80" s="230"/>
      <c r="G80" s="15">
        <v>71</v>
      </c>
      <c r="H80" s="127">
        <v>0</v>
      </c>
      <c r="I80" s="127">
        <v>0</v>
      </c>
      <c r="J80" s="127">
        <v>0</v>
      </c>
      <c r="K80" s="127">
        <v>0</v>
      </c>
    </row>
    <row r="81" spans="1:11" x14ac:dyDescent="0.2">
      <c r="A81" s="229" t="s">
        <v>432</v>
      </c>
      <c r="B81" s="230"/>
      <c r="C81" s="230"/>
      <c r="D81" s="230"/>
      <c r="E81" s="230"/>
      <c r="F81" s="230"/>
      <c r="G81" s="15">
        <v>72</v>
      </c>
      <c r="H81" s="127">
        <v>0</v>
      </c>
      <c r="I81" s="127">
        <v>0</v>
      </c>
      <c r="J81" s="127">
        <v>0</v>
      </c>
      <c r="K81" s="127">
        <v>0</v>
      </c>
    </row>
    <row r="82" spans="1:11" x14ac:dyDescent="0.2">
      <c r="A82" s="216" t="s">
        <v>433</v>
      </c>
      <c r="B82" s="216"/>
      <c r="C82" s="216"/>
      <c r="D82" s="216"/>
      <c r="E82" s="216"/>
      <c r="F82" s="216"/>
      <c r="G82" s="15">
        <v>73</v>
      </c>
      <c r="H82" s="127">
        <v>0</v>
      </c>
      <c r="I82" s="127">
        <v>0</v>
      </c>
      <c r="J82" s="127">
        <v>0</v>
      </c>
      <c r="K82" s="127">
        <v>0</v>
      </c>
    </row>
    <row r="83" spans="1:11" x14ac:dyDescent="0.2">
      <c r="A83" s="216" t="s">
        <v>434</v>
      </c>
      <c r="B83" s="216"/>
      <c r="C83" s="216"/>
      <c r="D83" s="216"/>
      <c r="E83" s="216"/>
      <c r="F83" s="216"/>
      <c r="G83" s="15">
        <v>74</v>
      </c>
      <c r="H83" s="127">
        <v>0</v>
      </c>
      <c r="I83" s="127">
        <v>0</v>
      </c>
      <c r="J83" s="127">
        <v>0</v>
      </c>
      <c r="K83" s="127">
        <v>0</v>
      </c>
    </row>
    <row r="84" spans="1:11" x14ac:dyDescent="0.2">
      <c r="A84" s="211" t="s">
        <v>224</v>
      </c>
      <c r="B84" s="211"/>
      <c r="C84" s="211"/>
      <c r="D84" s="211"/>
      <c r="E84" s="211"/>
      <c r="F84" s="211"/>
      <c r="G84" s="226"/>
      <c r="H84" s="226"/>
      <c r="I84" s="226"/>
      <c r="J84" s="227"/>
      <c r="K84" s="227"/>
    </row>
    <row r="85" spans="1:11" x14ac:dyDescent="0.2">
      <c r="A85" s="213" t="s">
        <v>435</v>
      </c>
      <c r="B85" s="214"/>
      <c r="C85" s="214"/>
      <c r="D85" s="214"/>
      <c r="E85" s="214"/>
      <c r="F85" s="214"/>
      <c r="G85" s="15">
        <v>75</v>
      </c>
      <c r="H85" s="114">
        <f>H86+H87</f>
        <v>0</v>
      </c>
      <c r="I85" s="114">
        <f>I86+I87</f>
        <v>0</v>
      </c>
      <c r="J85" s="114">
        <f>J86+J87</f>
        <v>0</v>
      </c>
      <c r="K85" s="114">
        <f>K86+K87</f>
        <v>0</v>
      </c>
    </row>
    <row r="86" spans="1:11" x14ac:dyDescent="0.2">
      <c r="A86" s="215" t="s">
        <v>225</v>
      </c>
      <c r="B86" s="215"/>
      <c r="C86" s="215"/>
      <c r="D86" s="215"/>
      <c r="E86" s="215"/>
      <c r="F86" s="215"/>
      <c r="G86" s="14">
        <v>76</v>
      </c>
      <c r="H86" s="36">
        <v>0</v>
      </c>
      <c r="I86" s="36">
        <v>0</v>
      </c>
      <c r="J86" s="36">
        <v>0</v>
      </c>
      <c r="K86" s="36">
        <v>0</v>
      </c>
    </row>
    <row r="87" spans="1:11" x14ac:dyDescent="0.2">
      <c r="A87" s="215" t="s">
        <v>226</v>
      </c>
      <c r="B87" s="215"/>
      <c r="C87" s="215"/>
      <c r="D87" s="215"/>
      <c r="E87" s="215"/>
      <c r="F87" s="215"/>
      <c r="G87" s="14">
        <v>77</v>
      </c>
      <c r="H87" s="36">
        <v>0</v>
      </c>
      <c r="I87" s="36">
        <v>0</v>
      </c>
      <c r="J87" s="36">
        <v>0</v>
      </c>
      <c r="K87" s="36">
        <v>0</v>
      </c>
    </row>
    <row r="88" spans="1:11" x14ac:dyDescent="0.2">
      <c r="A88" s="236" t="s">
        <v>227</v>
      </c>
      <c r="B88" s="236"/>
      <c r="C88" s="236"/>
      <c r="D88" s="236"/>
      <c r="E88" s="236"/>
      <c r="F88" s="236"/>
      <c r="G88" s="237"/>
      <c r="H88" s="237"/>
      <c r="I88" s="237"/>
      <c r="J88" s="227"/>
      <c r="K88" s="227"/>
    </row>
    <row r="89" spans="1:11" x14ac:dyDescent="0.2">
      <c r="A89" s="209" t="s">
        <v>228</v>
      </c>
      <c r="B89" s="209"/>
      <c r="C89" s="209"/>
      <c r="D89" s="209"/>
      <c r="E89" s="209"/>
      <c r="F89" s="209"/>
      <c r="G89" s="14">
        <v>78</v>
      </c>
      <c r="H89" s="46">
        <f>+H66</f>
        <v>-181748909</v>
      </c>
      <c r="I89" s="46">
        <f>+I66</f>
        <v>103043894</v>
      </c>
      <c r="J89" s="46">
        <f t="shared" ref="J89:K89" si="9">+J66</f>
        <v>294606570</v>
      </c>
      <c r="K89" s="46">
        <f t="shared" si="9"/>
        <v>435177118</v>
      </c>
    </row>
    <row r="90" spans="1:11" ht="23.95" customHeight="1" x14ac:dyDescent="0.2">
      <c r="A90" s="194" t="s">
        <v>436</v>
      </c>
      <c r="B90" s="194"/>
      <c r="C90" s="194"/>
      <c r="D90" s="194"/>
      <c r="E90" s="194"/>
      <c r="F90" s="194"/>
      <c r="G90" s="15">
        <v>79</v>
      </c>
      <c r="H90" s="114">
        <f>H91+H98</f>
        <v>-55618</v>
      </c>
      <c r="I90" s="114">
        <f t="shared" ref="I90:K90" si="10">I91+I98</f>
        <v>12206</v>
      </c>
      <c r="J90" s="114">
        <f t="shared" si="10"/>
        <v>153139</v>
      </c>
      <c r="K90" s="114">
        <f t="shared" si="10"/>
        <v>27630</v>
      </c>
    </row>
    <row r="91" spans="1:11" ht="23.95" customHeight="1" x14ac:dyDescent="0.2">
      <c r="A91" s="194" t="s">
        <v>437</v>
      </c>
      <c r="B91" s="194"/>
      <c r="C91" s="194"/>
      <c r="D91" s="194"/>
      <c r="E91" s="194"/>
      <c r="F91" s="194"/>
      <c r="G91" s="15">
        <v>80</v>
      </c>
      <c r="H91" s="114">
        <f>SUM(H92:H96)</f>
        <v>-55618</v>
      </c>
      <c r="I91" s="114">
        <f>SUM(I92:I96)</f>
        <v>12206</v>
      </c>
      <c r="J91" s="114">
        <f>SUM(J92:J96)</f>
        <v>153139</v>
      </c>
      <c r="K91" s="114">
        <f>SUM(K92:K96)</f>
        <v>27630</v>
      </c>
    </row>
    <row r="92" spans="1:11" ht="24.8" customHeight="1" x14ac:dyDescent="0.2">
      <c r="A92" s="238" t="s">
        <v>438</v>
      </c>
      <c r="B92" s="239"/>
      <c r="C92" s="239"/>
      <c r="D92" s="239"/>
      <c r="E92" s="239"/>
      <c r="F92" s="240"/>
      <c r="G92" s="14">
        <v>81</v>
      </c>
      <c r="H92" s="128">
        <v>0</v>
      </c>
      <c r="I92" s="128">
        <v>0</v>
      </c>
      <c r="J92" s="128">
        <v>0</v>
      </c>
      <c r="K92" s="128">
        <v>0</v>
      </c>
    </row>
    <row r="93" spans="1:11" ht="22.1" customHeight="1" x14ac:dyDescent="0.2">
      <c r="A93" s="231" t="s">
        <v>439</v>
      </c>
      <c r="B93" s="231"/>
      <c r="C93" s="231"/>
      <c r="D93" s="231"/>
      <c r="E93" s="231"/>
      <c r="F93" s="231"/>
      <c r="G93" s="14">
        <v>82</v>
      </c>
      <c r="H93" s="36">
        <v>-55618</v>
      </c>
      <c r="I93" s="36">
        <v>12206</v>
      </c>
      <c r="J93" s="57">
        <v>153139</v>
      </c>
      <c r="K93" s="57">
        <v>27630</v>
      </c>
    </row>
    <row r="94" spans="1:11" ht="22.1" customHeight="1" x14ac:dyDescent="0.2">
      <c r="A94" s="231" t="s">
        <v>440</v>
      </c>
      <c r="B94" s="231"/>
      <c r="C94" s="231"/>
      <c r="D94" s="231"/>
      <c r="E94" s="231"/>
      <c r="F94" s="231"/>
      <c r="G94" s="14">
        <v>83</v>
      </c>
      <c r="H94" s="128">
        <v>0</v>
      </c>
      <c r="I94" s="128">
        <v>0</v>
      </c>
      <c r="J94" s="128">
        <v>0</v>
      </c>
      <c r="K94" s="128">
        <v>0</v>
      </c>
    </row>
    <row r="95" spans="1:11" ht="22.1" customHeight="1" x14ac:dyDescent="0.2">
      <c r="A95" s="231" t="s">
        <v>441</v>
      </c>
      <c r="B95" s="231"/>
      <c r="C95" s="231"/>
      <c r="D95" s="231"/>
      <c r="E95" s="231"/>
      <c r="F95" s="231"/>
      <c r="G95" s="14">
        <v>84</v>
      </c>
      <c r="H95" s="128">
        <v>0</v>
      </c>
      <c r="I95" s="128">
        <v>0</v>
      </c>
      <c r="J95" s="128">
        <v>0</v>
      </c>
      <c r="K95" s="128">
        <v>0</v>
      </c>
    </row>
    <row r="96" spans="1:11" ht="22.1" customHeight="1" x14ac:dyDescent="0.2">
      <c r="A96" s="231" t="s">
        <v>442</v>
      </c>
      <c r="B96" s="231"/>
      <c r="C96" s="231"/>
      <c r="D96" s="231"/>
      <c r="E96" s="231"/>
      <c r="F96" s="231"/>
      <c r="G96" s="14">
        <v>85</v>
      </c>
      <c r="H96" s="128">
        <v>0</v>
      </c>
      <c r="I96" s="128">
        <v>0</v>
      </c>
      <c r="J96" s="128">
        <v>0</v>
      </c>
      <c r="K96" s="128">
        <v>0</v>
      </c>
    </row>
    <row r="97" spans="1:11" ht="22.1" customHeight="1" x14ac:dyDescent="0.2">
      <c r="A97" s="231" t="s">
        <v>443</v>
      </c>
      <c r="B97" s="231"/>
      <c r="C97" s="231"/>
      <c r="D97" s="231"/>
      <c r="E97" s="231"/>
      <c r="F97" s="231"/>
      <c r="G97" s="14">
        <v>86</v>
      </c>
      <c r="H97" s="36">
        <v>-10011</v>
      </c>
      <c r="I97" s="36">
        <v>2198</v>
      </c>
      <c r="J97" s="57">
        <v>27565</v>
      </c>
      <c r="K97" s="128">
        <v>4974</v>
      </c>
    </row>
    <row r="98" spans="1:11" ht="22.1" customHeight="1" x14ac:dyDescent="0.2">
      <c r="A98" s="216" t="s">
        <v>444</v>
      </c>
      <c r="B98" s="216"/>
      <c r="C98" s="216"/>
      <c r="D98" s="216"/>
      <c r="E98" s="216"/>
      <c r="F98" s="216"/>
      <c r="G98" s="15">
        <v>87</v>
      </c>
      <c r="H98" s="115">
        <f>SUM(H99:H106)</f>
        <v>0</v>
      </c>
      <c r="I98" s="115">
        <f>SUM(I99:I106)</f>
        <v>0</v>
      </c>
      <c r="J98" s="115">
        <f t="shared" ref="J98:K98" si="11">SUM(J99:J106)</f>
        <v>0</v>
      </c>
      <c r="K98" s="115">
        <f t="shared" si="11"/>
        <v>0</v>
      </c>
    </row>
    <row r="99" spans="1:11" ht="14.3" customHeight="1" x14ac:dyDescent="0.2">
      <c r="A99" s="231" t="s">
        <v>445</v>
      </c>
      <c r="B99" s="231"/>
      <c r="C99" s="231"/>
      <c r="D99" s="231"/>
      <c r="E99" s="231"/>
      <c r="F99" s="231"/>
      <c r="G99" s="14">
        <v>88</v>
      </c>
      <c r="H99" s="128">
        <v>0</v>
      </c>
      <c r="I99" s="128">
        <v>0</v>
      </c>
      <c r="J99" s="128">
        <v>0</v>
      </c>
      <c r="K99" s="128">
        <v>0</v>
      </c>
    </row>
    <row r="100" spans="1:11" ht="23.95" customHeight="1" x14ac:dyDescent="0.2">
      <c r="A100" s="231" t="s">
        <v>446</v>
      </c>
      <c r="B100" s="231"/>
      <c r="C100" s="231"/>
      <c r="D100" s="231"/>
      <c r="E100" s="231"/>
      <c r="F100" s="231"/>
      <c r="G100" s="14">
        <v>89</v>
      </c>
      <c r="H100" s="128">
        <v>0</v>
      </c>
      <c r="I100" s="128">
        <v>0</v>
      </c>
      <c r="J100" s="128">
        <v>0</v>
      </c>
      <c r="K100" s="128">
        <v>0</v>
      </c>
    </row>
    <row r="101" spans="1:11" x14ac:dyDescent="0.2">
      <c r="A101" s="231" t="s">
        <v>447</v>
      </c>
      <c r="B101" s="231"/>
      <c r="C101" s="231"/>
      <c r="D101" s="231"/>
      <c r="E101" s="231"/>
      <c r="F101" s="231"/>
      <c r="G101" s="14">
        <v>90</v>
      </c>
      <c r="H101" s="128">
        <v>0</v>
      </c>
      <c r="I101" s="128">
        <v>0</v>
      </c>
      <c r="J101" s="128">
        <v>0</v>
      </c>
      <c r="K101" s="128">
        <v>0</v>
      </c>
    </row>
    <row r="102" spans="1:11" ht="27.7" customHeight="1" x14ac:dyDescent="0.2">
      <c r="A102" s="192" t="s">
        <v>448</v>
      </c>
      <c r="B102" s="192"/>
      <c r="C102" s="192"/>
      <c r="D102" s="192"/>
      <c r="E102" s="192"/>
      <c r="F102" s="192"/>
      <c r="G102" s="14">
        <v>91</v>
      </c>
      <c r="H102" s="128">
        <v>0</v>
      </c>
      <c r="I102" s="128">
        <v>0</v>
      </c>
      <c r="J102" s="128">
        <v>0</v>
      </c>
      <c r="K102" s="128">
        <v>0</v>
      </c>
    </row>
    <row r="103" spans="1:11" ht="27.7" customHeight="1" x14ac:dyDescent="0.2">
      <c r="A103" s="192" t="s">
        <v>449</v>
      </c>
      <c r="B103" s="192"/>
      <c r="C103" s="192"/>
      <c r="D103" s="192"/>
      <c r="E103" s="192"/>
      <c r="F103" s="192"/>
      <c r="G103" s="14">
        <v>92</v>
      </c>
      <c r="H103" s="128">
        <v>0</v>
      </c>
      <c r="I103" s="128">
        <v>0</v>
      </c>
      <c r="J103" s="128">
        <v>0</v>
      </c>
      <c r="K103" s="128">
        <v>0</v>
      </c>
    </row>
    <row r="104" spans="1:11" ht="14.3" customHeight="1" x14ac:dyDescent="0.2">
      <c r="A104" s="192" t="s">
        <v>450</v>
      </c>
      <c r="B104" s="192"/>
      <c r="C104" s="192"/>
      <c r="D104" s="192"/>
      <c r="E104" s="192"/>
      <c r="F104" s="192"/>
      <c r="G104" s="14">
        <v>93</v>
      </c>
      <c r="H104" s="128">
        <v>0</v>
      </c>
      <c r="I104" s="128">
        <v>0</v>
      </c>
      <c r="J104" s="128">
        <v>0</v>
      </c>
      <c r="K104" s="128">
        <v>0</v>
      </c>
    </row>
    <row r="105" spans="1:11" ht="15.8" customHeight="1" x14ac:dyDescent="0.2">
      <c r="A105" s="192" t="s">
        <v>451</v>
      </c>
      <c r="B105" s="192"/>
      <c r="C105" s="192"/>
      <c r="D105" s="192"/>
      <c r="E105" s="192"/>
      <c r="F105" s="192"/>
      <c r="G105" s="14">
        <v>94</v>
      </c>
      <c r="H105" s="128">
        <v>0</v>
      </c>
      <c r="I105" s="128">
        <v>0</v>
      </c>
      <c r="J105" s="128">
        <v>0</v>
      </c>
      <c r="K105" s="128">
        <v>0</v>
      </c>
    </row>
    <row r="106" spans="1:11" ht="17.350000000000001" customHeight="1" x14ac:dyDescent="0.2">
      <c r="A106" s="192" t="s">
        <v>452</v>
      </c>
      <c r="B106" s="192"/>
      <c r="C106" s="192"/>
      <c r="D106" s="192"/>
      <c r="E106" s="192"/>
      <c r="F106" s="192"/>
      <c r="G106" s="14">
        <v>95</v>
      </c>
      <c r="H106" s="128">
        <v>0</v>
      </c>
      <c r="I106" s="128">
        <v>0</v>
      </c>
      <c r="J106" s="128">
        <v>0</v>
      </c>
      <c r="K106" s="128">
        <v>0</v>
      </c>
    </row>
    <row r="107" spans="1:11" ht="27.7" customHeight="1" x14ac:dyDescent="0.2">
      <c r="A107" s="192" t="s">
        <v>453</v>
      </c>
      <c r="B107" s="192"/>
      <c r="C107" s="192"/>
      <c r="D107" s="192"/>
      <c r="E107" s="192"/>
      <c r="F107" s="192"/>
      <c r="G107" s="14">
        <v>96</v>
      </c>
      <c r="H107" s="128">
        <v>0</v>
      </c>
      <c r="I107" s="128">
        <v>0</v>
      </c>
      <c r="J107" s="128">
        <v>0</v>
      </c>
      <c r="K107" s="128">
        <v>0</v>
      </c>
    </row>
    <row r="108" spans="1:11" ht="22.95" customHeight="1" x14ac:dyDescent="0.2">
      <c r="A108" s="194" t="s">
        <v>454</v>
      </c>
      <c r="B108" s="194"/>
      <c r="C108" s="194"/>
      <c r="D108" s="194"/>
      <c r="E108" s="194"/>
      <c r="F108" s="194"/>
      <c r="G108" s="15">
        <v>97</v>
      </c>
      <c r="H108" s="114">
        <f>H91+H98-H107-H97</f>
        <v>-45607</v>
      </c>
      <c r="I108" s="114">
        <f>I91+I98-I107-I97</f>
        <v>10008</v>
      </c>
      <c r="J108" s="114">
        <f t="shared" ref="J108:K108" si="12">J91+J98-J107-J97</f>
        <v>125574</v>
      </c>
      <c r="K108" s="114">
        <f t="shared" si="12"/>
        <v>22656</v>
      </c>
    </row>
    <row r="109" spans="1:11" ht="22.95" customHeight="1" x14ac:dyDescent="0.2">
      <c r="A109" s="194" t="s">
        <v>455</v>
      </c>
      <c r="B109" s="194"/>
      <c r="C109" s="194"/>
      <c r="D109" s="194"/>
      <c r="E109" s="194"/>
      <c r="F109" s="194"/>
      <c r="G109" s="15">
        <v>98</v>
      </c>
      <c r="H109" s="114">
        <f>H89+H108</f>
        <v>-181794516</v>
      </c>
      <c r="I109" s="114">
        <f>I89+I108</f>
        <v>103053902</v>
      </c>
      <c r="J109" s="114">
        <f t="shared" ref="J109:K109" si="13">J89+J108</f>
        <v>294732144</v>
      </c>
      <c r="K109" s="114">
        <f t="shared" si="13"/>
        <v>435199774</v>
      </c>
    </row>
    <row r="110" spans="1:11" x14ac:dyDescent="0.2">
      <c r="A110" s="211" t="s">
        <v>229</v>
      </c>
      <c r="B110" s="211"/>
      <c r="C110" s="211"/>
      <c r="D110" s="211"/>
      <c r="E110" s="211"/>
      <c r="F110" s="211"/>
      <c r="G110" s="226"/>
      <c r="H110" s="226"/>
      <c r="I110" s="226"/>
      <c r="J110" s="227"/>
      <c r="K110" s="227"/>
    </row>
    <row r="111" spans="1:11" ht="27" customHeight="1" x14ac:dyDescent="0.2">
      <c r="A111" s="213" t="s">
        <v>456</v>
      </c>
      <c r="B111" s="214"/>
      <c r="C111" s="214"/>
      <c r="D111" s="214"/>
      <c r="E111" s="214"/>
      <c r="F111" s="214"/>
      <c r="G111" s="15">
        <v>99</v>
      </c>
      <c r="H111" s="114">
        <f>H112+H113</f>
        <v>0</v>
      </c>
      <c r="I111" s="114">
        <f>I112+I113</f>
        <v>0</v>
      </c>
      <c r="J111" s="114">
        <f>J112+J113</f>
        <v>0</v>
      </c>
      <c r="K111" s="114">
        <f>K112+K113</f>
        <v>0</v>
      </c>
    </row>
    <row r="112" spans="1:11" x14ac:dyDescent="0.2">
      <c r="A112" s="215" t="s">
        <v>230</v>
      </c>
      <c r="B112" s="215"/>
      <c r="C112" s="215"/>
      <c r="D112" s="215"/>
      <c r="E112" s="215"/>
      <c r="F112" s="215"/>
      <c r="G112" s="14">
        <v>100</v>
      </c>
      <c r="H112" s="36">
        <v>0</v>
      </c>
      <c r="I112" s="36">
        <v>0</v>
      </c>
      <c r="J112" s="36">
        <v>0</v>
      </c>
      <c r="K112" s="36">
        <v>0</v>
      </c>
    </row>
    <row r="113" spans="1:11" x14ac:dyDescent="0.2">
      <c r="A113" s="215" t="s">
        <v>231</v>
      </c>
      <c r="B113" s="215"/>
      <c r="C113" s="215"/>
      <c r="D113" s="215"/>
      <c r="E113" s="215"/>
      <c r="F113" s="215"/>
      <c r="G113" s="14">
        <v>101</v>
      </c>
      <c r="H113" s="36">
        <v>0</v>
      </c>
      <c r="I113" s="36">
        <v>0</v>
      </c>
      <c r="J113" s="36">
        <v>0</v>
      </c>
      <c r="K113" s="36">
        <v>0</v>
      </c>
    </row>
  </sheetData>
  <sheetProtection algorithmName="SHA-512" hashValue="onm1UfEsrq4RXstUiJnVdNK0KKVBTG1XgsEU5aiOqHDuAEiad23CWz7ESDQOr2jbDnxPlWxlVRo/EvJDOgN3vA==" saltValue="gdxstiZrd/3ZEiGmE2li4g==" spinCount="100000" sheet="1" objects="1" scenarios="1"/>
  <mergeCells count="115">
    <mergeCell ref="A108:F108"/>
    <mergeCell ref="A109:F109"/>
    <mergeCell ref="A111:F111"/>
    <mergeCell ref="A112:F112"/>
    <mergeCell ref="A113:F113"/>
    <mergeCell ref="A89:F89"/>
    <mergeCell ref="A90:F90"/>
    <mergeCell ref="A92:F92"/>
    <mergeCell ref="A93:F93"/>
    <mergeCell ref="A94:F94"/>
    <mergeCell ref="A102:F102"/>
    <mergeCell ref="A100:F100"/>
    <mergeCell ref="A110:K110"/>
    <mergeCell ref="A101:F101"/>
    <mergeCell ref="A95:F95"/>
    <mergeCell ref="A96:F96"/>
    <mergeCell ref="A91:F91"/>
    <mergeCell ref="A98:F98"/>
    <mergeCell ref="A99:F99"/>
    <mergeCell ref="A103:F103"/>
    <mergeCell ref="A104:F104"/>
    <mergeCell ref="A105:F105"/>
    <mergeCell ref="A106:F106"/>
    <mergeCell ref="A107:F107"/>
    <mergeCell ref="A68:F68"/>
    <mergeCell ref="A70:F70"/>
    <mergeCell ref="A14:F14"/>
    <mergeCell ref="A15:F15"/>
    <mergeCell ref="A16:F16"/>
    <mergeCell ref="A17:F17"/>
    <mergeCell ref="A18:F18"/>
    <mergeCell ref="A19:F19"/>
    <mergeCell ref="A20:F20"/>
    <mergeCell ref="A21:F21"/>
    <mergeCell ref="A35:F35"/>
    <mergeCell ref="A22:F22"/>
    <mergeCell ref="A38:F38"/>
    <mergeCell ref="A39:F39"/>
    <mergeCell ref="A40:F40"/>
    <mergeCell ref="A41:F41"/>
    <mergeCell ref="A42:F42"/>
    <mergeCell ref="A43:F43"/>
    <mergeCell ref="A26:F26"/>
    <mergeCell ref="A88:K88"/>
    <mergeCell ref="A8:F8"/>
    <mergeCell ref="A9:F9"/>
    <mergeCell ref="A10:F10"/>
    <mergeCell ref="A11:F11"/>
    <mergeCell ref="A12:F12"/>
    <mergeCell ref="A13:F13"/>
    <mergeCell ref="A97:F97"/>
    <mergeCell ref="A27:F27"/>
    <mergeCell ref="A28:F28"/>
    <mergeCell ref="A29:F29"/>
    <mergeCell ref="A30:F30"/>
    <mergeCell ref="A31:F31"/>
    <mergeCell ref="A23:F23"/>
    <mergeCell ref="A77:F77"/>
    <mergeCell ref="A78:F78"/>
    <mergeCell ref="A79:F79"/>
    <mergeCell ref="A80:F80"/>
    <mergeCell ref="A81:F81"/>
    <mergeCell ref="A62:F62"/>
    <mergeCell ref="A63:F63"/>
    <mergeCell ref="A64:F64"/>
    <mergeCell ref="A65:F65"/>
    <mergeCell ref="A72:F72"/>
    <mergeCell ref="A2:I2"/>
    <mergeCell ref="A1:I1"/>
    <mergeCell ref="A60:F60"/>
    <mergeCell ref="A61:F61"/>
    <mergeCell ref="A48:F48"/>
    <mergeCell ref="A49:F49"/>
    <mergeCell ref="A36:F36"/>
    <mergeCell ref="A37:F37"/>
    <mergeCell ref="A24:F24"/>
    <mergeCell ref="A25:F25"/>
    <mergeCell ref="A56:F56"/>
    <mergeCell ref="A57:F57"/>
    <mergeCell ref="A58:F58"/>
    <mergeCell ref="A59:F59"/>
    <mergeCell ref="A44:F44"/>
    <mergeCell ref="A45:F45"/>
    <mergeCell ref="A46:F46"/>
    <mergeCell ref="A47:F47"/>
    <mergeCell ref="A32:F32"/>
    <mergeCell ref="A33:F33"/>
    <mergeCell ref="A34:F34"/>
    <mergeCell ref="A50:F50"/>
    <mergeCell ref="A51:F51"/>
    <mergeCell ref="A52:F52"/>
    <mergeCell ref="A85:F85"/>
    <mergeCell ref="A86:F86"/>
    <mergeCell ref="A87:F87"/>
    <mergeCell ref="A82:F82"/>
    <mergeCell ref="A5:F6"/>
    <mergeCell ref="G5:G6"/>
    <mergeCell ref="H5:I5"/>
    <mergeCell ref="J5:K5"/>
    <mergeCell ref="A3:K3"/>
    <mergeCell ref="A4:K4"/>
    <mergeCell ref="A69:K69"/>
    <mergeCell ref="A76:K76"/>
    <mergeCell ref="A84:K84"/>
    <mergeCell ref="A7:F7"/>
    <mergeCell ref="A66:F66"/>
    <mergeCell ref="A67:F67"/>
    <mergeCell ref="A71:F71"/>
    <mergeCell ref="A53:F53"/>
    <mergeCell ref="A54:F54"/>
    <mergeCell ref="A55:F55"/>
    <mergeCell ref="A83:F83"/>
    <mergeCell ref="A73:F73"/>
    <mergeCell ref="A74:F74"/>
    <mergeCell ref="A75:F75"/>
  </mergeCells>
  <conditionalFormatting sqref="I28">
    <cfRule type="cellIs" dxfId="4" priority="4" stopIfTrue="1" operator="notEqual">
      <formula>ROUND(I28,0)</formula>
    </cfRule>
  </conditionalFormatting>
  <conditionalFormatting sqref="I36">
    <cfRule type="cellIs" dxfId="3" priority="2" stopIfTrue="1" operator="notEqual">
      <formula>ROUND(I36,0)</formula>
    </cfRule>
    <cfRule type="cellIs" dxfId="2" priority="3" stopIfTrue="1" operator="lessThan">
      <formula>0</formula>
    </cfRule>
  </conditionalFormatting>
  <conditionalFormatting sqref="H89:K89">
    <cfRule type="cellIs" dxfId="1" priority="1" stopIfTrue="1" operator="notEqual">
      <formula>ROUND(H89,0)</formula>
    </cfRule>
  </conditionalFormatting>
  <dataValidations count="5">
    <dataValidation type="whole" operator="greaterThanOrEqual" allowBlank="1" showInputMessage="1" showErrorMessage="1" errorTitle="Incorrect entry" error="You can enter only positive whole numbers."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formula1>0</formula1>
    </dataValidation>
    <dataValidation type="whole" operator="notEqual" allowBlank="1" showInputMessage="1" showErrorMessage="1" errorTitle="Incorrect entry" error="You can enter only positive or negative whole numbers."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formula1>999999999999</formula1>
    </dataValidation>
    <dataValidation type="whole" operator="notEqual" allowBlank="1" showInputMessage="1" showErrorMessage="1" errorTitle="Incorrect entry" error="You can enter only whole numbers."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formula1>999999999999</formula1>
    </dataValidation>
    <dataValidation type="whole" operator="notEqual" allowBlank="1" showInputMessage="1" showErrorMessage="1" errorTitle="Incorrect entry" error="You can enter only whole numbers" sqref="H15:K15 H26:K35 H54:K54 H111:K113 H62:K62 H70:K70 H73:K73 H77:K77 H80:K81 H85:K87 H65:K66 H89:K109">
      <formula1>999999999999</formula1>
    </dataValidation>
    <dataValidation type="whole" operator="greaterThanOrEqual" allowBlank="1" showInputMessage="1" showErrorMessage="1" errorTitle="Incorrect entry" error="You can enter only positive whole numbers" sqref="H71:K72 H78:K79 H16:K25 H82:K83 H74:K75 H55:K61 H8:K14 H36:K53 H63:K64 H67:K68">
      <formula1>0</formula1>
    </dataValidation>
  </dataValidations>
  <pageMargins left="0.75" right="0.17" top="1" bottom="1" header="0.5" footer="0.5"/>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110" zoomScaleNormal="100" workbookViewId="0">
      <selection activeCell="I20" sqref="I20"/>
    </sheetView>
  </sheetViews>
  <sheetFormatPr defaultColWidth="9.125" defaultRowHeight="12.9" x14ac:dyDescent="0.2"/>
  <cols>
    <col min="1" max="7" width="9.125" style="19"/>
    <col min="8" max="9" width="15.125" style="44" customWidth="1"/>
    <col min="10" max="16384" width="9.125" style="19"/>
  </cols>
  <sheetData>
    <row r="1" spans="1:9" x14ac:dyDescent="0.2">
      <c r="A1" s="234" t="s">
        <v>232</v>
      </c>
      <c r="B1" s="241"/>
      <c r="C1" s="241"/>
      <c r="D1" s="241"/>
      <c r="E1" s="241"/>
      <c r="F1" s="241"/>
      <c r="G1" s="241"/>
      <c r="H1" s="241"/>
      <c r="I1" s="241"/>
    </row>
    <row r="2" spans="1:9" x14ac:dyDescent="0.2">
      <c r="A2" s="233" t="s">
        <v>524</v>
      </c>
      <c r="B2" s="198"/>
      <c r="C2" s="198"/>
      <c r="D2" s="198"/>
      <c r="E2" s="198"/>
      <c r="F2" s="198"/>
      <c r="G2" s="198"/>
      <c r="H2" s="198"/>
      <c r="I2" s="198"/>
    </row>
    <row r="3" spans="1:9" x14ac:dyDescent="0.2">
      <c r="A3" s="249" t="s">
        <v>233</v>
      </c>
      <c r="B3" s="250"/>
      <c r="C3" s="250"/>
      <c r="D3" s="250"/>
      <c r="E3" s="250"/>
      <c r="F3" s="250"/>
      <c r="G3" s="250"/>
      <c r="H3" s="250"/>
      <c r="I3" s="250"/>
    </row>
    <row r="4" spans="1:9" x14ac:dyDescent="0.2">
      <c r="A4" s="245" t="s">
        <v>523</v>
      </c>
      <c r="B4" s="202"/>
      <c r="C4" s="202"/>
      <c r="D4" s="202"/>
      <c r="E4" s="202"/>
      <c r="F4" s="202"/>
      <c r="G4" s="202"/>
      <c r="H4" s="202"/>
      <c r="I4" s="203"/>
    </row>
    <row r="5" spans="1:9" ht="23.1" thickBot="1" x14ac:dyDescent="0.25">
      <c r="A5" s="257" t="s">
        <v>234</v>
      </c>
      <c r="B5" s="258"/>
      <c r="C5" s="258"/>
      <c r="D5" s="258"/>
      <c r="E5" s="258"/>
      <c r="F5" s="259"/>
      <c r="G5" s="20" t="s">
        <v>235</v>
      </c>
      <c r="H5" s="37" t="s">
        <v>236</v>
      </c>
      <c r="I5" s="37" t="s">
        <v>237</v>
      </c>
    </row>
    <row r="6" spans="1:9" x14ac:dyDescent="0.2">
      <c r="A6" s="260">
        <v>1</v>
      </c>
      <c r="B6" s="261"/>
      <c r="C6" s="261"/>
      <c r="D6" s="261"/>
      <c r="E6" s="261"/>
      <c r="F6" s="262"/>
      <c r="G6" s="21">
        <v>2</v>
      </c>
      <c r="H6" s="38" t="s">
        <v>238</v>
      </c>
      <c r="I6" s="38" t="s">
        <v>239</v>
      </c>
    </row>
    <row r="7" spans="1:9" x14ac:dyDescent="0.2">
      <c r="A7" s="263" t="s">
        <v>240</v>
      </c>
      <c r="B7" s="264"/>
      <c r="C7" s="264"/>
      <c r="D7" s="264"/>
      <c r="E7" s="264"/>
      <c r="F7" s="264"/>
      <c r="G7" s="264"/>
      <c r="H7" s="264"/>
      <c r="I7" s="265"/>
    </row>
    <row r="8" spans="1:9" ht="12.75" customHeight="1" x14ac:dyDescent="0.2">
      <c r="A8" s="266" t="s">
        <v>241</v>
      </c>
      <c r="B8" s="267"/>
      <c r="C8" s="267"/>
      <c r="D8" s="267"/>
      <c r="E8" s="267"/>
      <c r="F8" s="268"/>
      <c r="G8" s="22">
        <v>1</v>
      </c>
      <c r="H8" s="41">
        <v>-241791595</v>
      </c>
      <c r="I8" s="41">
        <v>341087559</v>
      </c>
    </row>
    <row r="9" spans="1:9" ht="12.75" customHeight="1" x14ac:dyDescent="0.2">
      <c r="A9" s="254" t="s">
        <v>242</v>
      </c>
      <c r="B9" s="255"/>
      <c r="C9" s="255"/>
      <c r="D9" s="255"/>
      <c r="E9" s="255"/>
      <c r="F9" s="256"/>
      <c r="G9" s="23">
        <v>2</v>
      </c>
      <c r="H9" s="39">
        <f>H10+H11+H12+H13+H14+H15+H16+H17</f>
        <v>373896675</v>
      </c>
      <c r="I9" s="39">
        <f>I10+I11+I12+I13+I14+I15+I16+I17</f>
        <v>313786810</v>
      </c>
    </row>
    <row r="10" spans="1:9" ht="12.75" customHeight="1" x14ac:dyDescent="0.2">
      <c r="A10" s="246" t="s">
        <v>243</v>
      </c>
      <c r="B10" s="247"/>
      <c r="C10" s="247"/>
      <c r="D10" s="247"/>
      <c r="E10" s="247"/>
      <c r="F10" s="248"/>
      <c r="G10" s="24">
        <v>3</v>
      </c>
      <c r="H10" s="41">
        <v>298915082</v>
      </c>
      <c r="I10" s="41">
        <v>299866345</v>
      </c>
    </row>
    <row r="11" spans="1:9" ht="22.1" customHeight="1" x14ac:dyDescent="0.2">
      <c r="A11" s="246" t="s">
        <v>244</v>
      </c>
      <c r="B11" s="247"/>
      <c r="C11" s="247"/>
      <c r="D11" s="247"/>
      <c r="E11" s="247"/>
      <c r="F11" s="248"/>
      <c r="G11" s="24">
        <v>4</v>
      </c>
      <c r="H11" s="41">
        <v>-1777417</v>
      </c>
      <c r="I11" s="41">
        <v>-1154033</v>
      </c>
    </row>
    <row r="12" spans="1:9" ht="23.45" customHeight="1" x14ac:dyDescent="0.2">
      <c r="A12" s="246" t="s">
        <v>245</v>
      </c>
      <c r="B12" s="247"/>
      <c r="C12" s="247"/>
      <c r="D12" s="247"/>
      <c r="E12" s="247"/>
      <c r="F12" s="248"/>
      <c r="G12" s="24">
        <v>5</v>
      </c>
      <c r="H12" s="41">
        <v>0</v>
      </c>
      <c r="I12" s="41">
        <v>0</v>
      </c>
    </row>
    <row r="13" spans="1:9" ht="12.75" customHeight="1" x14ac:dyDescent="0.2">
      <c r="A13" s="246" t="s">
        <v>246</v>
      </c>
      <c r="B13" s="247"/>
      <c r="C13" s="247"/>
      <c r="D13" s="247"/>
      <c r="E13" s="247"/>
      <c r="F13" s="248"/>
      <c r="G13" s="24">
        <v>6</v>
      </c>
      <c r="H13" s="41">
        <v>-84934</v>
      </c>
      <c r="I13" s="41">
        <v>-24533</v>
      </c>
    </row>
    <row r="14" spans="1:9" ht="12.75" customHeight="1" x14ac:dyDescent="0.2">
      <c r="A14" s="246" t="s">
        <v>247</v>
      </c>
      <c r="B14" s="247"/>
      <c r="C14" s="247"/>
      <c r="D14" s="247"/>
      <c r="E14" s="247"/>
      <c r="F14" s="248"/>
      <c r="G14" s="24">
        <v>7</v>
      </c>
      <c r="H14" s="41">
        <v>41397269</v>
      </c>
      <c r="I14" s="41">
        <v>46227118</v>
      </c>
    </row>
    <row r="15" spans="1:9" ht="12.75" customHeight="1" x14ac:dyDescent="0.2">
      <c r="A15" s="246" t="s">
        <v>248</v>
      </c>
      <c r="B15" s="247"/>
      <c r="C15" s="247"/>
      <c r="D15" s="247"/>
      <c r="E15" s="247"/>
      <c r="F15" s="248"/>
      <c r="G15" s="24">
        <v>8</v>
      </c>
      <c r="H15" s="41">
        <v>-65354</v>
      </c>
      <c r="I15" s="41">
        <v>-8375769</v>
      </c>
    </row>
    <row r="16" spans="1:9" ht="12.75" customHeight="1" x14ac:dyDescent="0.2">
      <c r="A16" s="246" t="s">
        <v>249</v>
      </c>
      <c r="B16" s="247"/>
      <c r="C16" s="247"/>
      <c r="D16" s="247"/>
      <c r="E16" s="247"/>
      <c r="F16" s="248"/>
      <c r="G16" s="24">
        <v>9</v>
      </c>
      <c r="H16" s="41">
        <v>34428328</v>
      </c>
      <c r="I16" s="41">
        <v>-16081311</v>
      </c>
    </row>
    <row r="17" spans="1:9" ht="25.15" customHeight="1" x14ac:dyDescent="0.2">
      <c r="A17" s="246" t="s">
        <v>250</v>
      </c>
      <c r="B17" s="247"/>
      <c r="C17" s="247"/>
      <c r="D17" s="247"/>
      <c r="E17" s="247"/>
      <c r="F17" s="248"/>
      <c r="G17" s="24">
        <v>10</v>
      </c>
      <c r="H17" s="41">
        <v>1083701</v>
      </c>
      <c r="I17" s="41">
        <v>-6671007</v>
      </c>
    </row>
    <row r="18" spans="1:9" ht="28.2" customHeight="1" x14ac:dyDescent="0.2">
      <c r="A18" s="251" t="s">
        <v>251</v>
      </c>
      <c r="B18" s="252"/>
      <c r="C18" s="252"/>
      <c r="D18" s="252"/>
      <c r="E18" s="252"/>
      <c r="F18" s="253"/>
      <c r="G18" s="23">
        <v>11</v>
      </c>
      <c r="H18" s="39">
        <f>H8+H9</f>
        <v>132105080</v>
      </c>
      <c r="I18" s="39">
        <f>I8+I9</f>
        <v>654874369</v>
      </c>
    </row>
    <row r="19" spans="1:9" ht="12.75" customHeight="1" x14ac:dyDescent="0.2">
      <c r="A19" s="254" t="s">
        <v>252</v>
      </c>
      <c r="B19" s="255"/>
      <c r="C19" s="255"/>
      <c r="D19" s="255"/>
      <c r="E19" s="255"/>
      <c r="F19" s="256"/>
      <c r="G19" s="23">
        <v>12</v>
      </c>
      <c r="H19" s="39">
        <f>H20+H21+H22+H23</f>
        <v>109150846</v>
      </c>
      <c r="I19" s="39">
        <f>I20+I21+I22+I23</f>
        <v>71413077</v>
      </c>
    </row>
    <row r="20" spans="1:9" ht="12.75" customHeight="1" x14ac:dyDescent="0.2">
      <c r="A20" s="246" t="s">
        <v>253</v>
      </c>
      <c r="B20" s="247"/>
      <c r="C20" s="247"/>
      <c r="D20" s="247"/>
      <c r="E20" s="247"/>
      <c r="F20" s="248"/>
      <c r="G20" s="24">
        <v>13</v>
      </c>
      <c r="H20" s="41">
        <v>104985173</v>
      </c>
      <c r="I20" s="41">
        <v>97487069</v>
      </c>
    </row>
    <row r="21" spans="1:9" ht="12.75" customHeight="1" x14ac:dyDescent="0.2">
      <c r="A21" s="246" t="s">
        <v>254</v>
      </c>
      <c r="B21" s="247"/>
      <c r="C21" s="247"/>
      <c r="D21" s="247"/>
      <c r="E21" s="247"/>
      <c r="F21" s="248"/>
      <c r="G21" s="24">
        <v>14</v>
      </c>
      <c r="H21" s="41">
        <v>3670012</v>
      </c>
      <c r="I21" s="41">
        <v>-32035726</v>
      </c>
    </row>
    <row r="22" spans="1:9" ht="12.75" customHeight="1" x14ac:dyDescent="0.2">
      <c r="A22" s="246" t="s">
        <v>255</v>
      </c>
      <c r="B22" s="247"/>
      <c r="C22" s="247"/>
      <c r="D22" s="247"/>
      <c r="E22" s="247"/>
      <c r="F22" s="248"/>
      <c r="G22" s="24">
        <v>15</v>
      </c>
      <c r="H22" s="41">
        <v>495661</v>
      </c>
      <c r="I22" s="41">
        <v>5961734</v>
      </c>
    </row>
    <row r="23" spans="1:9" ht="12.75" customHeight="1" x14ac:dyDescent="0.2">
      <c r="A23" s="246" t="s">
        <v>256</v>
      </c>
      <c r="B23" s="247"/>
      <c r="C23" s="247"/>
      <c r="D23" s="247"/>
      <c r="E23" s="247"/>
      <c r="F23" s="248"/>
      <c r="G23" s="24">
        <v>16</v>
      </c>
      <c r="H23" s="41">
        <v>0</v>
      </c>
      <c r="I23" s="41">
        <v>0</v>
      </c>
    </row>
    <row r="24" spans="1:9" ht="12.75" customHeight="1" x14ac:dyDescent="0.2">
      <c r="A24" s="251" t="s">
        <v>257</v>
      </c>
      <c r="B24" s="252"/>
      <c r="C24" s="252"/>
      <c r="D24" s="252"/>
      <c r="E24" s="252"/>
      <c r="F24" s="253"/>
      <c r="G24" s="23">
        <v>17</v>
      </c>
      <c r="H24" s="39">
        <f>H18+H19</f>
        <v>241255926</v>
      </c>
      <c r="I24" s="39">
        <f>I18+I19</f>
        <v>726287446</v>
      </c>
    </row>
    <row r="25" spans="1:9" ht="12.75" customHeight="1" x14ac:dyDescent="0.2">
      <c r="A25" s="242" t="s">
        <v>258</v>
      </c>
      <c r="B25" s="243"/>
      <c r="C25" s="243"/>
      <c r="D25" s="243"/>
      <c r="E25" s="243"/>
      <c r="F25" s="244"/>
      <c r="G25" s="24">
        <v>18</v>
      </c>
      <c r="H25" s="41">
        <v>-17152992</v>
      </c>
      <c r="I25" s="41">
        <v>-38750933</v>
      </c>
    </row>
    <row r="26" spans="1:9" ht="12.75" customHeight="1" x14ac:dyDescent="0.2">
      <c r="A26" s="242" t="s">
        <v>259</v>
      </c>
      <c r="B26" s="243"/>
      <c r="C26" s="243"/>
      <c r="D26" s="243"/>
      <c r="E26" s="243"/>
      <c r="F26" s="244"/>
      <c r="G26" s="24">
        <v>19</v>
      </c>
      <c r="H26" s="41">
        <v>0</v>
      </c>
      <c r="I26" s="41">
        <v>0</v>
      </c>
    </row>
    <row r="27" spans="1:9" ht="26" customHeight="1" x14ac:dyDescent="0.2">
      <c r="A27" s="269" t="s">
        <v>260</v>
      </c>
      <c r="B27" s="270"/>
      <c r="C27" s="270"/>
      <c r="D27" s="270"/>
      <c r="E27" s="270"/>
      <c r="F27" s="271"/>
      <c r="G27" s="25">
        <v>20</v>
      </c>
      <c r="H27" s="40">
        <f>H24+H25+H26</f>
        <v>224102934</v>
      </c>
      <c r="I27" s="40">
        <f>I24+I25+I26</f>
        <v>687536513</v>
      </c>
    </row>
    <row r="28" spans="1:9" x14ac:dyDescent="0.2">
      <c r="A28" s="263" t="s">
        <v>261</v>
      </c>
      <c r="B28" s="264"/>
      <c r="C28" s="264"/>
      <c r="D28" s="264"/>
      <c r="E28" s="264"/>
      <c r="F28" s="264"/>
      <c r="G28" s="264"/>
      <c r="H28" s="264"/>
      <c r="I28" s="265"/>
    </row>
    <row r="29" spans="1:9" ht="30.6" customHeight="1" x14ac:dyDescent="0.2">
      <c r="A29" s="266" t="s">
        <v>262</v>
      </c>
      <c r="B29" s="267"/>
      <c r="C29" s="267"/>
      <c r="D29" s="267"/>
      <c r="E29" s="267"/>
      <c r="F29" s="268"/>
      <c r="G29" s="22">
        <v>21</v>
      </c>
      <c r="H29" s="41">
        <v>3688006</v>
      </c>
      <c r="I29" s="41">
        <v>3514561</v>
      </c>
    </row>
    <row r="30" spans="1:9" ht="12.75" customHeight="1" x14ac:dyDescent="0.2">
      <c r="A30" s="242" t="s">
        <v>263</v>
      </c>
      <c r="B30" s="243"/>
      <c r="C30" s="243"/>
      <c r="D30" s="243"/>
      <c r="E30" s="243"/>
      <c r="F30" s="244"/>
      <c r="G30" s="24">
        <v>22</v>
      </c>
      <c r="H30" s="41">
        <v>0</v>
      </c>
      <c r="I30" s="41">
        <v>0</v>
      </c>
    </row>
    <row r="31" spans="1:9" ht="12.75" customHeight="1" x14ac:dyDescent="0.2">
      <c r="A31" s="242" t="s">
        <v>264</v>
      </c>
      <c r="B31" s="243"/>
      <c r="C31" s="243"/>
      <c r="D31" s="243"/>
      <c r="E31" s="243"/>
      <c r="F31" s="244"/>
      <c r="G31" s="24">
        <v>23</v>
      </c>
      <c r="H31" s="41">
        <v>109434</v>
      </c>
      <c r="I31" s="41">
        <v>63449</v>
      </c>
    </row>
    <row r="32" spans="1:9" ht="12.75" customHeight="1" x14ac:dyDescent="0.2">
      <c r="A32" s="242" t="s">
        <v>265</v>
      </c>
      <c r="B32" s="243"/>
      <c r="C32" s="243"/>
      <c r="D32" s="243"/>
      <c r="E32" s="243"/>
      <c r="F32" s="244"/>
      <c r="G32" s="24">
        <v>24</v>
      </c>
      <c r="H32" s="41">
        <v>0</v>
      </c>
      <c r="I32" s="41">
        <v>3709</v>
      </c>
    </row>
    <row r="33" spans="1:9" ht="12.75" customHeight="1" x14ac:dyDescent="0.2">
      <c r="A33" s="242" t="s">
        <v>266</v>
      </c>
      <c r="B33" s="243"/>
      <c r="C33" s="243"/>
      <c r="D33" s="243"/>
      <c r="E33" s="243"/>
      <c r="F33" s="244"/>
      <c r="G33" s="24">
        <v>25</v>
      </c>
      <c r="H33" s="41">
        <v>138281</v>
      </c>
      <c r="I33" s="41">
        <v>138373</v>
      </c>
    </row>
    <row r="34" spans="1:9" ht="12.75" customHeight="1" x14ac:dyDescent="0.2">
      <c r="A34" s="242" t="s">
        <v>267</v>
      </c>
      <c r="B34" s="243"/>
      <c r="C34" s="243"/>
      <c r="D34" s="243"/>
      <c r="E34" s="243"/>
      <c r="F34" s="244"/>
      <c r="G34" s="24">
        <v>26</v>
      </c>
      <c r="H34" s="41">
        <v>0</v>
      </c>
      <c r="I34" s="41">
        <v>1110110</v>
      </c>
    </row>
    <row r="35" spans="1:9" ht="26.5" customHeight="1" x14ac:dyDescent="0.2">
      <c r="A35" s="251" t="s">
        <v>268</v>
      </c>
      <c r="B35" s="252"/>
      <c r="C35" s="252"/>
      <c r="D35" s="252"/>
      <c r="E35" s="252"/>
      <c r="F35" s="253"/>
      <c r="G35" s="23">
        <v>27</v>
      </c>
      <c r="H35" s="42">
        <f>H29+H30+H31+H32+H33+H34</f>
        <v>3935721</v>
      </c>
      <c r="I35" s="42">
        <f>I29+I30+I31+I32+I33+I34</f>
        <v>4830202</v>
      </c>
    </row>
    <row r="36" spans="1:9" ht="22.95" customHeight="1" x14ac:dyDescent="0.2">
      <c r="A36" s="242" t="s">
        <v>269</v>
      </c>
      <c r="B36" s="243"/>
      <c r="C36" s="243"/>
      <c r="D36" s="243"/>
      <c r="E36" s="243"/>
      <c r="F36" s="244"/>
      <c r="G36" s="24">
        <v>28</v>
      </c>
      <c r="H36" s="41">
        <v>-423757948</v>
      </c>
      <c r="I36" s="41">
        <v>-51229836</v>
      </c>
    </row>
    <row r="37" spans="1:9" ht="12.75" customHeight="1" x14ac:dyDescent="0.2">
      <c r="A37" s="242" t="s">
        <v>270</v>
      </c>
      <c r="B37" s="243"/>
      <c r="C37" s="243"/>
      <c r="D37" s="243"/>
      <c r="E37" s="243"/>
      <c r="F37" s="244"/>
      <c r="G37" s="24">
        <v>29</v>
      </c>
      <c r="H37" s="41">
        <v>0</v>
      </c>
      <c r="I37" s="41">
        <v>0</v>
      </c>
    </row>
    <row r="38" spans="1:9" ht="12.75" customHeight="1" x14ac:dyDescent="0.2">
      <c r="A38" s="242" t="s">
        <v>271</v>
      </c>
      <c r="B38" s="243"/>
      <c r="C38" s="243"/>
      <c r="D38" s="243"/>
      <c r="E38" s="243"/>
      <c r="F38" s="244"/>
      <c r="G38" s="24">
        <v>30</v>
      </c>
      <c r="H38" s="41">
        <v>-165121</v>
      </c>
      <c r="I38" s="41">
        <v>-30000</v>
      </c>
    </row>
    <row r="39" spans="1:9" ht="12.75" customHeight="1" x14ac:dyDescent="0.2">
      <c r="A39" s="242" t="s">
        <v>272</v>
      </c>
      <c r="B39" s="243"/>
      <c r="C39" s="243"/>
      <c r="D39" s="243"/>
      <c r="E39" s="243"/>
      <c r="F39" s="244"/>
      <c r="G39" s="24">
        <v>31</v>
      </c>
      <c r="H39" s="41">
        <v>0</v>
      </c>
      <c r="I39" s="41">
        <v>0</v>
      </c>
    </row>
    <row r="40" spans="1:9" ht="12.75" customHeight="1" x14ac:dyDescent="0.2">
      <c r="A40" s="242" t="s">
        <v>273</v>
      </c>
      <c r="B40" s="243"/>
      <c r="C40" s="243"/>
      <c r="D40" s="243"/>
      <c r="E40" s="243"/>
      <c r="F40" s="244"/>
      <c r="G40" s="24">
        <v>32</v>
      </c>
      <c r="H40" s="41">
        <v>0</v>
      </c>
      <c r="I40" s="41">
        <v>0</v>
      </c>
    </row>
    <row r="41" spans="1:9" ht="23.95" customHeight="1" x14ac:dyDescent="0.2">
      <c r="A41" s="251" t="s">
        <v>274</v>
      </c>
      <c r="B41" s="252"/>
      <c r="C41" s="252"/>
      <c r="D41" s="252"/>
      <c r="E41" s="252"/>
      <c r="F41" s="253"/>
      <c r="G41" s="23">
        <v>33</v>
      </c>
      <c r="H41" s="42">
        <f>H36+H37+H38+H39+H40</f>
        <v>-423923069</v>
      </c>
      <c r="I41" s="42">
        <f>I36+I37+I38+I39+I40</f>
        <v>-51259836</v>
      </c>
    </row>
    <row r="42" spans="1:9" ht="29.4" customHeight="1" x14ac:dyDescent="0.2">
      <c r="A42" s="269" t="s">
        <v>275</v>
      </c>
      <c r="B42" s="270"/>
      <c r="C42" s="270"/>
      <c r="D42" s="270"/>
      <c r="E42" s="270"/>
      <c r="F42" s="271"/>
      <c r="G42" s="25">
        <v>34</v>
      </c>
      <c r="H42" s="43">
        <f>H35+H41</f>
        <v>-419987348</v>
      </c>
      <c r="I42" s="43">
        <f>I35+I41</f>
        <v>-46429634</v>
      </c>
    </row>
    <row r="43" spans="1:9" x14ac:dyDescent="0.2">
      <c r="A43" s="263" t="s">
        <v>276</v>
      </c>
      <c r="B43" s="264"/>
      <c r="C43" s="264"/>
      <c r="D43" s="264"/>
      <c r="E43" s="264"/>
      <c r="F43" s="264"/>
      <c r="G43" s="264"/>
      <c r="H43" s="264"/>
      <c r="I43" s="265"/>
    </row>
    <row r="44" spans="1:9" ht="12.75" customHeight="1" x14ac:dyDescent="0.2">
      <c r="A44" s="266" t="s">
        <v>277</v>
      </c>
      <c r="B44" s="267"/>
      <c r="C44" s="267"/>
      <c r="D44" s="267"/>
      <c r="E44" s="267"/>
      <c r="F44" s="268"/>
      <c r="G44" s="22">
        <v>35</v>
      </c>
      <c r="H44" s="41">
        <v>0</v>
      </c>
      <c r="I44" s="41">
        <v>0</v>
      </c>
    </row>
    <row r="45" spans="1:9" ht="25.15" customHeight="1" x14ac:dyDescent="0.2">
      <c r="A45" s="242" t="s">
        <v>278</v>
      </c>
      <c r="B45" s="243"/>
      <c r="C45" s="243"/>
      <c r="D45" s="243"/>
      <c r="E45" s="243"/>
      <c r="F45" s="244"/>
      <c r="G45" s="24">
        <v>36</v>
      </c>
      <c r="H45" s="41">
        <v>0</v>
      </c>
      <c r="I45" s="41">
        <v>0</v>
      </c>
    </row>
    <row r="46" spans="1:9" ht="12.75" customHeight="1" x14ac:dyDescent="0.2">
      <c r="A46" s="242" t="s">
        <v>279</v>
      </c>
      <c r="B46" s="243"/>
      <c r="C46" s="243"/>
      <c r="D46" s="243"/>
      <c r="E46" s="243"/>
      <c r="F46" s="244"/>
      <c r="G46" s="24">
        <v>37</v>
      </c>
      <c r="H46" s="41">
        <v>612921516</v>
      </c>
      <c r="I46" s="41">
        <v>344850628</v>
      </c>
    </row>
    <row r="47" spans="1:9" ht="12.75" customHeight="1" x14ac:dyDescent="0.2">
      <c r="A47" s="242" t="s">
        <v>280</v>
      </c>
      <c r="B47" s="243"/>
      <c r="C47" s="243"/>
      <c r="D47" s="243"/>
      <c r="E47" s="243"/>
      <c r="F47" s="244"/>
      <c r="G47" s="24">
        <v>38</v>
      </c>
      <c r="H47" s="41">
        <v>3389999</v>
      </c>
      <c r="I47" s="41">
        <v>1756034</v>
      </c>
    </row>
    <row r="48" spans="1:9" ht="22.1" customHeight="1" x14ac:dyDescent="0.2">
      <c r="A48" s="251" t="s">
        <v>281</v>
      </c>
      <c r="B48" s="252"/>
      <c r="C48" s="252"/>
      <c r="D48" s="252"/>
      <c r="E48" s="252"/>
      <c r="F48" s="253"/>
      <c r="G48" s="23">
        <v>39</v>
      </c>
      <c r="H48" s="42">
        <f>H44+H45+H46+H47</f>
        <v>616311515</v>
      </c>
      <c r="I48" s="42">
        <f>I44+I45+I46+I47</f>
        <v>346606662</v>
      </c>
    </row>
    <row r="49" spans="1:9" ht="24.65" customHeight="1" x14ac:dyDescent="0.2">
      <c r="A49" s="242" t="s">
        <v>282</v>
      </c>
      <c r="B49" s="243"/>
      <c r="C49" s="243"/>
      <c r="D49" s="243"/>
      <c r="E49" s="243"/>
      <c r="F49" s="244"/>
      <c r="G49" s="24">
        <v>40</v>
      </c>
      <c r="H49" s="41">
        <v>-6355689</v>
      </c>
      <c r="I49" s="41">
        <v>-439641039</v>
      </c>
    </row>
    <row r="50" spans="1:9" ht="12.75" customHeight="1" x14ac:dyDescent="0.2">
      <c r="A50" s="242" t="s">
        <v>283</v>
      </c>
      <c r="B50" s="243"/>
      <c r="C50" s="243"/>
      <c r="D50" s="243"/>
      <c r="E50" s="243"/>
      <c r="F50" s="244"/>
      <c r="G50" s="24">
        <v>41</v>
      </c>
      <c r="H50" s="41">
        <v>0</v>
      </c>
      <c r="I50" s="41">
        <v>0</v>
      </c>
    </row>
    <row r="51" spans="1:9" ht="12.75" customHeight="1" x14ac:dyDescent="0.2">
      <c r="A51" s="242" t="s">
        <v>284</v>
      </c>
      <c r="B51" s="243"/>
      <c r="C51" s="243"/>
      <c r="D51" s="243"/>
      <c r="E51" s="243"/>
      <c r="F51" s="244"/>
      <c r="G51" s="24">
        <v>42</v>
      </c>
      <c r="H51" s="41">
        <v>0</v>
      </c>
      <c r="I51" s="41">
        <v>0</v>
      </c>
    </row>
    <row r="52" spans="1:9" ht="22.95" customHeight="1" x14ac:dyDescent="0.2">
      <c r="A52" s="242" t="s">
        <v>285</v>
      </c>
      <c r="B52" s="243"/>
      <c r="C52" s="243"/>
      <c r="D52" s="243"/>
      <c r="E52" s="243"/>
      <c r="F52" s="244"/>
      <c r="G52" s="24">
        <v>43</v>
      </c>
      <c r="H52" s="41">
        <v>0</v>
      </c>
      <c r="I52" s="41">
        <v>0</v>
      </c>
    </row>
    <row r="53" spans="1:9" ht="12.75" customHeight="1" x14ac:dyDescent="0.2">
      <c r="A53" s="242" t="s">
        <v>286</v>
      </c>
      <c r="B53" s="243"/>
      <c r="C53" s="243"/>
      <c r="D53" s="243"/>
      <c r="E53" s="243"/>
      <c r="F53" s="244"/>
      <c r="G53" s="24">
        <v>44</v>
      </c>
      <c r="H53" s="41">
        <v>-2646019</v>
      </c>
      <c r="I53" s="41">
        <v>-2915197</v>
      </c>
    </row>
    <row r="54" spans="1:9" ht="30.6" customHeight="1" x14ac:dyDescent="0.2">
      <c r="A54" s="251" t="s">
        <v>287</v>
      </c>
      <c r="B54" s="252"/>
      <c r="C54" s="252"/>
      <c r="D54" s="252"/>
      <c r="E54" s="252"/>
      <c r="F54" s="253"/>
      <c r="G54" s="23">
        <v>45</v>
      </c>
      <c r="H54" s="42">
        <f>H49+H50+H51+H52+H53</f>
        <v>-9001708</v>
      </c>
      <c r="I54" s="42">
        <f>I49+I50+I51+I52+I53</f>
        <v>-442556236</v>
      </c>
    </row>
    <row r="55" spans="1:9" ht="29.4" customHeight="1" x14ac:dyDescent="0.2">
      <c r="A55" s="272" t="s">
        <v>288</v>
      </c>
      <c r="B55" s="273"/>
      <c r="C55" s="273"/>
      <c r="D55" s="273"/>
      <c r="E55" s="273"/>
      <c r="F55" s="274"/>
      <c r="G55" s="23">
        <v>46</v>
      </c>
      <c r="H55" s="42">
        <f>H48+H54</f>
        <v>607309807</v>
      </c>
      <c r="I55" s="42">
        <f>I48+I54</f>
        <v>-95949574</v>
      </c>
    </row>
    <row r="56" spans="1:9" ht="32.450000000000003" customHeight="1" x14ac:dyDescent="0.2">
      <c r="A56" s="242" t="s">
        <v>289</v>
      </c>
      <c r="B56" s="243"/>
      <c r="C56" s="243"/>
      <c r="D56" s="243"/>
      <c r="E56" s="243"/>
      <c r="F56" s="244"/>
      <c r="G56" s="24">
        <v>47</v>
      </c>
      <c r="H56" s="41">
        <v>0</v>
      </c>
      <c r="I56" s="41">
        <v>0</v>
      </c>
    </row>
    <row r="57" spans="1:9" ht="26.5" customHeight="1" x14ac:dyDescent="0.2">
      <c r="A57" s="272" t="s">
        <v>290</v>
      </c>
      <c r="B57" s="273"/>
      <c r="C57" s="273"/>
      <c r="D57" s="273"/>
      <c r="E57" s="273"/>
      <c r="F57" s="274"/>
      <c r="G57" s="23">
        <v>48</v>
      </c>
      <c r="H57" s="42">
        <f>H27+H42+H55+H56</f>
        <v>411425393</v>
      </c>
      <c r="I57" s="42">
        <f>I27+I42+I55+I56</f>
        <v>545157305</v>
      </c>
    </row>
    <row r="58" spans="1:9" ht="23.95" customHeight="1" x14ac:dyDescent="0.2">
      <c r="A58" s="275" t="s">
        <v>291</v>
      </c>
      <c r="B58" s="276"/>
      <c r="C58" s="276"/>
      <c r="D58" s="276"/>
      <c r="E58" s="276"/>
      <c r="F58" s="277"/>
      <c r="G58" s="24">
        <v>49</v>
      </c>
      <c r="H58" s="41">
        <v>247849272</v>
      </c>
      <c r="I58" s="41">
        <v>522973238</v>
      </c>
    </row>
    <row r="59" spans="1:9" ht="31.1" customHeight="1" x14ac:dyDescent="0.2">
      <c r="A59" s="269" t="s">
        <v>292</v>
      </c>
      <c r="B59" s="270"/>
      <c r="C59" s="270"/>
      <c r="D59" s="270"/>
      <c r="E59" s="270"/>
      <c r="F59" s="271"/>
      <c r="G59" s="25">
        <v>50</v>
      </c>
      <c r="H59" s="43">
        <f>H57+H58</f>
        <v>659274665</v>
      </c>
      <c r="I59" s="43">
        <f>I57+I58</f>
        <v>1068130543</v>
      </c>
    </row>
  </sheetData>
  <sheetProtection algorithmName="SHA-512" hashValue="7R0TouUtKN9Qnh4DwreiE+c1TCKmen2DagNMvIMj1sskB9xlN/neRKMczgThT1KJXkQzDYqGy746wRdF8lOlEA==" saltValue="6YASzqzDbTyYi34joCL/i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formula1>0</formula1>
    </dataValidation>
    <dataValidation type="whole" operator="notEqual" allowBlank="1" showInputMessage="1" showErrorMessage="1" errorTitle="Incorrect entry" error="You can enter only whole numbers."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formula1>9999999998</formula1>
    </dataValidation>
    <dataValidation type="whole" operator="notEqual" allowBlank="1" showInputMessage="1" showErrorMessage="1" errorTitle="Incorrect entry" error="You can enter only whole numbers or a zero" sqref="H39:I39 H42:I42 H55:I57 H8:I27">
      <formula1>999999999999</formula1>
    </dataValidation>
    <dataValidation type="whole" operator="lessThanOrEqual" allowBlank="1" showInputMessage="1" showErrorMessage="1" errorTitle="Incorrect entry" error="You can enter only negative whole numbers or a zero" sqref="H13:I13 H25:I25 H36:I38 H40:I41 H49:I54">
      <formula1>0</formula1>
    </dataValidation>
    <dataValidation type="whole" operator="greaterThanOrEqual" allowBlank="1" showInputMessage="1" showErrorMessage="1" errorTitle="Incorrect entry" error="You can enter only positive whole numbers or a zero" sqref="H29:I35 H14:I14 H44:I48 H58:I59 H10:I10">
      <formula1>0</formula1>
    </dataValidation>
  </dataValidations>
  <pageMargins left="0.75" right="0.75" top="1" bottom="1" header="0.5" footer="0.5"/>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3"/>
  <sheetViews>
    <sheetView view="pageBreakPreview" zoomScale="110" zoomScaleNormal="100" workbookViewId="0">
      <selection sqref="A1:I1"/>
    </sheetView>
  </sheetViews>
  <sheetFormatPr defaultRowHeight="12.9" x14ac:dyDescent="0.2"/>
  <cols>
    <col min="1" max="7" width="9.125" style="16"/>
    <col min="8" max="9" width="15.375" style="34" customWidth="1"/>
    <col min="10" max="10" width="12" style="16" bestFit="1" customWidth="1"/>
    <col min="11" max="11" width="10.25" style="16" bestFit="1" customWidth="1"/>
    <col min="12" max="12" width="12.25" style="16" bestFit="1" customWidth="1"/>
    <col min="13" max="263" width="9.125" style="16"/>
    <col min="264" max="265" width="9.875" style="16" bestFit="1" customWidth="1"/>
    <col min="266" max="266" width="12" style="16" bestFit="1" customWidth="1"/>
    <col min="267" max="267" width="10.25" style="16" bestFit="1" customWidth="1"/>
    <col min="268" max="268" width="12.25" style="16" bestFit="1" customWidth="1"/>
    <col min="269" max="519" width="9.125" style="16"/>
    <col min="520" max="521" width="9.875" style="16" bestFit="1" customWidth="1"/>
    <col min="522" max="522" width="12" style="16" bestFit="1" customWidth="1"/>
    <col min="523" max="523" width="10.25" style="16" bestFit="1" customWidth="1"/>
    <col min="524" max="524" width="12.25" style="16" bestFit="1" customWidth="1"/>
    <col min="525" max="775" width="9.125" style="16"/>
    <col min="776" max="777" width="9.875" style="16" bestFit="1" customWidth="1"/>
    <col min="778" max="778" width="12" style="16" bestFit="1" customWidth="1"/>
    <col min="779" max="779" width="10.25" style="16" bestFit="1" customWidth="1"/>
    <col min="780" max="780" width="12.25" style="16" bestFit="1" customWidth="1"/>
    <col min="781" max="1031" width="9.125" style="16"/>
    <col min="1032" max="1033" width="9.875" style="16" bestFit="1" customWidth="1"/>
    <col min="1034" max="1034" width="12" style="16" bestFit="1" customWidth="1"/>
    <col min="1035" max="1035" width="10.25" style="16" bestFit="1" customWidth="1"/>
    <col min="1036" max="1036" width="12.25" style="16" bestFit="1" customWidth="1"/>
    <col min="1037" max="1287" width="9.125" style="16"/>
    <col min="1288" max="1289" width="9.875" style="16" bestFit="1" customWidth="1"/>
    <col min="1290" max="1290" width="12" style="16" bestFit="1" customWidth="1"/>
    <col min="1291" max="1291" width="10.25" style="16" bestFit="1" customWidth="1"/>
    <col min="1292" max="1292" width="12.25" style="16" bestFit="1" customWidth="1"/>
    <col min="1293" max="1543" width="9.125" style="16"/>
    <col min="1544" max="1545" width="9.875" style="16" bestFit="1" customWidth="1"/>
    <col min="1546" max="1546" width="12" style="16" bestFit="1" customWidth="1"/>
    <col min="1547" max="1547" width="10.25" style="16" bestFit="1" customWidth="1"/>
    <col min="1548" max="1548" width="12.25" style="16" bestFit="1" customWidth="1"/>
    <col min="1549" max="1799" width="9.125" style="16"/>
    <col min="1800" max="1801" width="9.875" style="16" bestFit="1" customWidth="1"/>
    <col min="1802" max="1802" width="12" style="16" bestFit="1" customWidth="1"/>
    <col min="1803" max="1803" width="10.25" style="16" bestFit="1" customWidth="1"/>
    <col min="1804" max="1804" width="12.25" style="16" bestFit="1" customWidth="1"/>
    <col min="1805" max="2055" width="9.125" style="16"/>
    <col min="2056" max="2057" width="9.875" style="16" bestFit="1" customWidth="1"/>
    <col min="2058" max="2058" width="12" style="16" bestFit="1" customWidth="1"/>
    <col min="2059" max="2059" width="10.25" style="16" bestFit="1" customWidth="1"/>
    <col min="2060" max="2060" width="12.25" style="16" bestFit="1" customWidth="1"/>
    <col min="2061" max="2311" width="9.125" style="16"/>
    <col min="2312" max="2313" width="9.875" style="16" bestFit="1" customWidth="1"/>
    <col min="2314" max="2314" width="12" style="16" bestFit="1" customWidth="1"/>
    <col min="2315" max="2315" width="10.25" style="16" bestFit="1" customWidth="1"/>
    <col min="2316" max="2316" width="12.25" style="16" bestFit="1" customWidth="1"/>
    <col min="2317" max="2567" width="9.125" style="16"/>
    <col min="2568" max="2569" width="9.875" style="16" bestFit="1" customWidth="1"/>
    <col min="2570" max="2570" width="12" style="16" bestFit="1" customWidth="1"/>
    <col min="2571" max="2571" width="10.25" style="16" bestFit="1" customWidth="1"/>
    <col min="2572" max="2572" width="12.25" style="16" bestFit="1" customWidth="1"/>
    <col min="2573" max="2823" width="9.125" style="16"/>
    <col min="2824" max="2825" width="9.875" style="16" bestFit="1" customWidth="1"/>
    <col min="2826" max="2826" width="12" style="16" bestFit="1" customWidth="1"/>
    <col min="2827" max="2827" width="10.25" style="16" bestFit="1" customWidth="1"/>
    <col min="2828" max="2828" width="12.25" style="16" bestFit="1" customWidth="1"/>
    <col min="2829" max="3079" width="9.125" style="16"/>
    <col min="3080" max="3081" width="9.875" style="16" bestFit="1" customWidth="1"/>
    <col min="3082" max="3082" width="12" style="16" bestFit="1" customWidth="1"/>
    <col min="3083" max="3083" width="10.25" style="16" bestFit="1" customWidth="1"/>
    <col min="3084" max="3084" width="12.25" style="16" bestFit="1" customWidth="1"/>
    <col min="3085" max="3335" width="9.125" style="16"/>
    <col min="3336" max="3337" width="9.875" style="16" bestFit="1" customWidth="1"/>
    <col min="3338" max="3338" width="12" style="16" bestFit="1" customWidth="1"/>
    <col min="3339" max="3339" width="10.25" style="16" bestFit="1" customWidth="1"/>
    <col min="3340" max="3340" width="12.25" style="16" bestFit="1" customWidth="1"/>
    <col min="3341" max="3591" width="9.125" style="16"/>
    <col min="3592" max="3593" width="9.875" style="16" bestFit="1" customWidth="1"/>
    <col min="3594" max="3594" width="12" style="16" bestFit="1" customWidth="1"/>
    <col min="3595" max="3595" width="10.25" style="16" bestFit="1" customWidth="1"/>
    <col min="3596" max="3596" width="12.25" style="16" bestFit="1" customWidth="1"/>
    <col min="3597" max="3847" width="9.125" style="16"/>
    <col min="3848" max="3849" width="9.875" style="16" bestFit="1" customWidth="1"/>
    <col min="3850" max="3850" width="12" style="16" bestFit="1" customWidth="1"/>
    <col min="3851" max="3851" width="10.25" style="16" bestFit="1" customWidth="1"/>
    <col min="3852" max="3852" width="12.25" style="16" bestFit="1" customWidth="1"/>
    <col min="3853" max="4103" width="9.125" style="16"/>
    <col min="4104" max="4105" width="9.875" style="16" bestFit="1" customWidth="1"/>
    <col min="4106" max="4106" width="12" style="16" bestFit="1" customWidth="1"/>
    <col min="4107" max="4107" width="10.25" style="16" bestFit="1" customWidth="1"/>
    <col min="4108" max="4108" width="12.25" style="16" bestFit="1" customWidth="1"/>
    <col min="4109" max="4359" width="9.125" style="16"/>
    <col min="4360" max="4361" width="9.875" style="16" bestFit="1" customWidth="1"/>
    <col min="4362" max="4362" width="12" style="16" bestFit="1" customWidth="1"/>
    <col min="4363" max="4363" width="10.25" style="16" bestFit="1" customWidth="1"/>
    <col min="4364" max="4364" width="12.25" style="16" bestFit="1" customWidth="1"/>
    <col min="4365" max="4615" width="9.125" style="16"/>
    <col min="4616" max="4617" width="9.875" style="16" bestFit="1" customWidth="1"/>
    <col min="4618" max="4618" width="12" style="16" bestFit="1" customWidth="1"/>
    <col min="4619" max="4619" width="10.25" style="16" bestFit="1" customWidth="1"/>
    <col min="4620" max="4620" width="12.25" style="16" bestFit="1" customWidth="1"/>
    <col min="4621" max="4871" width="9.125" style="16"/>
    <col min="4872" max="4873" width="9.875" style="16" bestFit="1" customWidth="1"/>
    <col min="4874" max="4874" width="12" style="16" bestFit="1" customWidth="1"/>
    <col min="4875" max="4875" width="10.25" style="16" bestFit="1" customWidth="1"/>
    <col min="4876" max="4876" width="12.25" style="16" bestFit="1" customWidth="1"/>
    <col min="4877" max="5127" width="9.125" style="16"/>
    <col min="5128" max="5129" width="9.875" style="16" bestFit="1" customWidth="1"/>
    <col min="5130" max="5130" width="12" style="16" bestFit="1" customWidth="1"/>
    <col min="5131" max="5131" width="10.25" style="16" bestFit="1" customWidth="1"/>
    <col min="5132" max="5132" width="12.25" style="16" bestFit="1" customWidth="1"/>
    <col min="5133" max="5383" width="9.125" style="16"/>
    <col min="5384" max="5385" width="9.875" style="16" bestFit="1" customWidth="1"/>
    <col min="5386" max="5386" width="12" style="16" bestFit="1" customWidth="1"/>
    <col min="5387" max="5387" width="10.25" style="16" bestFit="1" customWidth="1"/>
    <col min="5388" max="5388" width="12.25" style="16" bestFit="1" customWidth="1"/>
    <col min="5389" max="5639" width="9.125" style="16"/>
    <col min="5640" max="5641" width="9.875" style="16" bestFit="1" customWidth="1"/>
    <col min="5642" max="5642" width="12" style="16" bestFit="1" customWidth="1"/>
    <col min="5643" max="5643" width="10.25" style="16" bestFit="1" customWidth="1"/>
    <col min="5644" max="5644" width="12.25" style="16" bestFit="1" customWidth="1"/>
    <col min="5645" max="5895" width="9.125" style="16"/>
    <col min="5896" max="5897" width="9.875" style="16" bestFit="1" customWidth="1"/>
    <col min="5898" max="5898" width="12" style="16" bestFit="1" customWidth="1"/>
    <col min="5899" max="5899" width="10.25" style="16" bestFit="1" customWidth="1"/>
    <col min="5900" max="5900" width="12.25" style="16" bestFit="1" customWidth="1"/>
    <col min="5901" max="6151" width="9.125" style="16"/>
    <col min="6152" max="6153" width="9.875" style="16" bestFit="1" customWidth="1"/>
    <col min="6154" max="6154" width="12" style="16" bestFit="1" customWidth="1"/>
    <col min="6155" max="6155" width="10.25" style="16" bestFit="1" customWidth="1"/>
    <col min="6156" max="6156" width="12.25" style="16" bestFit="1" customWidth="1"/>
    <col min="6157" max="6407" width="9.125" style="16"/>
    <col min="6408" max="6409" width="9.875" style="16" bestFit="1" customWidth="1"/>
    <col min="6410" max="6410" width="12" style="16" bestFit="1" customWidth="1"/>
    <col min="6411" max="6411" width="10.25" style="16" bestFit="1" customWidth="1"/>
    <col min="6412" max="6412" width="12.25" style="16" bestFit="1" customWidth="1"/>
    <col min="6413" max="6663" width="9.125" style="16"/>
    <col min="6664" max="6665" width="9.875" style="16" bestFit="1" customWidth="1"/>
    <col min="6666" max="6666" width="12" style="16" bestFit="1" customWidth="1"/>
    <col min="6667" max="6667" width="10.25" style="16" bestFit="1" customWidth="1"/>
    <col min="6668" max="6668" width="12.25" style="16" bestFit="1" customWidth="1"/>
    <col min="6669" max="6919" width="9.125" style="16"/>
    <col min="6920" max="6921" width="9.875" style="16" bestFit="1" customWidth="1"/>
    <col min="6922" max="6922" width="12" style="16" bestFit="1" customWidth="1"/>
    <col min="6923" max="6923" width="10.25" style="16" bestFit="1" customWidth="1"/>
    <col min="6924" max="6924" width="12.25" style="16" bestFit="1" customWidth="1"/>
    <col min="6925" max="7175" width="9.125" style="16"/>
    <col min="7176" max="7177" width="9.875" style="16" bestFit="1" customWidth="1"/>
    <col min="7178" max="7178" width="12" style="16" bestFit="1" customWidth="1"/>
    <col min="7179" max="7179" width="10.25" style="16" bestFit="1" customWidth="1"/>
    <col min="7180" max="7180" width="12.25" style="16" bestFit="1" customWidth="1"/>
    <col min="7181" max="7431" width="9.125" style="16"/>
    <col min="7432" max="7433" width="9.875" style="16" bestFit="1" customWidth="1"/>
    <col min="7434" max="7434" width="12" style="16" bestFit="1" customWidth="1"/>
    <col min="7435" max="7435" width="10.25" style="16" bestFit="1" customWidth="1"/>
    <col min="7436" max="7436" width="12.25" style="16" bestFit="1" customWidth="1"/>
    <col min="7437" max="7687" width="9.125" style="16"/>
    <col min="7688" max="7689" width="9.875" style="16" bestFit="1" customWidth="1"/>
    <col min="7690" max="7690" width="12" style="16" bestFit="1" customWidth="1"/>
    <col min="7691" max="7691" width="10.25" style="16" bestFit="1" customWidth="1"/>
    <col min="7692" max="7692" width="12.25" style="16" bestFit="1" customWidth="1"/>
    <col min="7693" max="7943" width="9.125" style="16"/>
    <col min="7944" max="7945" width="9.875" style="16" bestFit="1" customWidth="1"/>
    <col min="7946" max="7946" width="12" style="16" bestFit="1" customWidth="1"/>
    <col min="7947" max="7947" width="10.25" style="16" bestFit="1" customWidth="1"/>
    <col min="7948" max="7948" width="12.25" style="16" bestFit="1" customWidth="1"/>
    <col min="7949" max="8199" width="9.125" style="16"/>
    <col min="8200" max="8201" width="9.875" style="16" bestFit="1" customWidth="1"/>
    <col min="8202" max="8202" width="12" style="16" bestFit="1" customWidth="1"/>
    <col min="8203" max="8203" width="10.25" style="16" bestFit="1" customWidth="1"/>
    <col min="8204" max="8204" width="12.25" style="16" bestFit="1" customWidth="1"/>
    <col min="8205" max="8455" width="9.125" style="16"/>
    <col min="8456" max="8457" width="9.875" style="16" bestFit="1" customWidth="1"/>
    <col min="8458" max="8458" width="12" style="16" bestFit="1" customWidth="1"/>
    <col min="8459" max="8459" width="10.25" style="16" bestFit="1" customWidth="1"/>
    <col min="8460" max="8460" width="12.25" style="16" bestFit="1" customWidth="1"/>
    <col min="8461" max="8711" width="9.125" style="16"/>
    <col min="8712" max="8713" width="9.875" style="16" bestFit="1" customWidth="1"/>
    <col min="8714" max="8714" width="12" style="16" bestFit="1" customWidth="1"/>
    <col min="8715" max="8715" width="10.25" style="16" bestFit="1" customWidth="1"/>
    <col min="8716" max="8716" width="12.25" style="16" bestFit="1" customWidth="1"/>
    <col min="8717" max="8967" width="9.125" style="16"/>
    <col min="8968" max="8969" width="9.875" style="16" bestFit="1" customWidth="1"/>
    <col min="8970" max="8970" width="12" style="16" bestFit="1" customWidth="1"/>
    <col min="8971" max="8971" width="10.25" style="16" bestFit="1" customWidth="1"/>
    <col min="8972" max="8972" width="12.25" style="16" bestFit="1" customWidth="1"/>
    <col min="8973" max="9223" width="9.125" style="16"/>
    <col min="9224" max="9225" width="9.875" style="16" bestFit="1" customWidth="1"/>
    <col min="9226" max="9226" width="12" style="16" bestFit="1" customWidth="1"/>
    <col min="9227" max="9227" width="10.25" style="16" bestFit="1" customWidth="1"/>
    <col min="9228" max="9228" width="12.25" style="16" bestFit="1" customWidth="1"/>
    <col min="9229" max="9479" width="9.125" style="16"/>
    <col min="9480" max="9481" width="9.875" style="16" bestFit="1" customWidth="1"/>
    <col min="9482" max="9482" width="12" style="16" bestFit="1" customWidth="1"/>
    <col min="9483" max="9483" width="10.25" style="16" bestFit="1" customWidth="1"/>
    <col min="9484" max="9484" width="12.25" style="16" bestFit="1" customWidth="1"/>
    <col min="9485" max="9735" width="9.125" style="16"/>
    <col min="9736" max="9737" width="9.875" style="16" bestFit="1" customWidth="1"/>
    <col min="9738" max="9738" width="12" style="16" bestFit="1" customWidth="1"/>
    <col min="9739" max="9739" width="10.25" style="16" bestFit="1" customWidth="1"/>
    <col min="9740" max="9740" width="12.25" style="16" bestFit="1" customWidth="1"/>
    <col min="9741" max="9991" width="9.125" style="16"/>
    <col min="9992" max="9993" width="9.875" style="16" bestFit="1" customWidth="1"/>
    <col min="9994" max="9994" width="12" style="16" bestFit="1" customWidth="1"/>
    <col min="9995" max="9995" width="10.25" style="16" bestFit="1" customWidth="1"/>
    <col min="9996" max="9996" width="12.25" style="16" bestFit="1" customWidth="1"/>
    <col min="9997" max="10247" width="9.125" style="16"/>
    <col min="10248" max="10249" width="9.875" style="16" bestFit="1" customWidth="1"/>
    <col min="10250" max="10250" width="12" style="16" bestFit="1" customWidth="1"/>
    <col min="10251" max="10251" width="10.25" style="16" bestFit="1" customWidth="1"/>
    <col min="10252" max="10252" width="12.25" style="16" bestFit="1" customWidth="1"/>
    <col min="10253" max="10503" width="9.125" style="16"/>
    <col min="10504" max="10505" width="9.875" style="16" bestFit="1" customWidth="1"/>
    <col min="10506" max="10506" width="12" style="16" bestFit="1" customWidth="1"/>
    <col min="10507" max="10507" width="10.25" style="16" bestFit="1" customWidth="1"/>
    <col min="10508" max="10508" width="12.25" style="16" bestFit="1" customWidth="1"/>
    <col min="10509" max="10759" width="9.125" style="16"/>
    <col min="10760" max="10761" width="9.875" style="16" bestFit="1" customWidth="1"/>
    <col min="10762" max="10762" width="12" style="16" bestFit="1" customWidth="1"/>
    <col min="10763" max="10763" width="10.25" style="16" bestFit="1" customWidth="1"/>
    <col min="10764" max="10764" width="12.25" style="16" bestFit="1" customWidth="1"/>
    <col min="10765" max="11015" width="9.125" style="16"/>
    <col min="11016" max="11017" width="9.875" style="16" bestFit="1" customWidth="1"/>
    <col min="11018" max="11018" width="12" style="16" bestFit="1" customWidth="1"/>
    <col min="11019" max="11019" width="10.25" style="16" bestFit="1" customWidth="1"/>
    <col min="11020" max="11020" width="12.25" style="16" bestFit="1" customWidth="1"/>
    <col min="11021" max="11271" width="9.125" style="16"/>
    <col min="11272" max="11273" width="9.875" style="16" bestFit="1" customWidth="1"/>
    <col min="11274" max="11274" width="12" style="16" bestFit="1" customWidth="1"/>
    <col min="11275" max="11275" width="10.25" style="16" bestFit="1" customWidth="1"/>
    <col min="11276" max="11276" width="12.25" style="16" bestFit="1" customWidth="1"/>
    <col min="11277" max="11527" width="9.125" style="16"/>
    <col min="11528" max="11529" width="9.875" style="16" bestFit="1" customWidth="1"/>
    <col min="11530" max="11530" width="12" style="16" bestFit="1" customWidth="1"/>
    <col min="11531" max="11531" width="10.25" style="16" bestFit="1" customWidth="1"/>
    <col min="11532" max="11532" width="12.25" style="16" bestFit="1" customWidth="1"/>
    <col min="11533" max="11783" width="9.125" style="16"/>
    <col min="11784" max="11785" width="9.875" style="16" bestFit="1" customWidth="1"/>
    <col min="11786" max="11786" width="12" style="16" bestFit="1" customWidth="1"/>
    <col min="11787" max="11787" width="10.25" style="16" bestFit="1" customWidth="1"/>
    <col min="11788" max="11788" width="12.25" style="16" bestFit="1" customWidth="1"/>
    <col min="11789" max="12039" width="9.125" style="16"/>
    <col min="12040" max="12041" width="9.875" style="16" bestFit="1" customWidth="1"/>
    <col min="12042" max="12042" width="12" style="16" bestFit="1" customWidth="1"/>
    <col min="12043" max="12043" width="10.25" style="16" bestFit="1" customWidth="1"/>
    <col min="12044" max="12044" width="12.25" style="16" bestFit="1" customWidth="1"/>
    <col min="12045" max="12295" width="9.125" style="16"/>
    <col min="12296" max="12297" width="9.875" style="16" bestFit="1" customWidth="1"/>
    <col min="12298" max="12298" width="12" style="16" bestFit="1" customWidth="1"/>
    <col min="12299" max="12299" width="10.25" style="16" bestFit="1" customWidth="1"/>
    <col min="12300" max="12300" width="12.25" style="16" bestFit="1" customWidth="1"/>
    <col min="12301" max="12551" width="9.125" style="16"/>
    <col min="12552" max="12553" width="9.875" style="16" bestFit="1" customWidth="1"/>
    <col min="12554" max="12554" width="12" style="16" bestFit="1" customWidth="1"/>
    <col min="12555" max="12555" width="10.25" style="16" bestFit="1" customWidth="1"/>
    <col min="12556" max="12556" width="12.25" style="16" bestFit="1" customWidth="1"/>
    <col min="12557" max="12807" width="9.125" style="16"/>
    <col min="12808" max="12809" width="9.875" style="16" bestFit="1" customWidth="1"/>
    <col min="12810" max="12810" width="12" style="16" bestFit="1" customWidth="1"/>
    <col min="12811" max="12811" width="10.25" style="16" bestFit="1" customWidth="1"/>
    <col min="12812" max="12812" width="12.25" style="16" bestFit="1" customWidth="1"/>
    <col min="12813" max="13063" width="9.125" style="16"/>
    <col min="13064" max="13065" width="9.875" style="16" bestFit="1" customWidth="1"/>
    <col min="13066" max="13066" width="12" style="16" bestFit="1" customWidth="1"/>
    <col min="13067" max="13067" width="10.25" style="16" bestFit="1" customWidth="1"/>
    <col min="13068" max="13068" width="12.25" style="16" bestFit="1" customWidth="1"/>
    <col min="13069" max="13319" width="9.125" style="16"/>
    <col min="13320" max="13321" width="9.875" style="16" bestFit="1" customWidth="1"/>
    <col min="13322" max="13322" width="12" style="16" bestFit="1" customWidth="1"/>
    <col min="13323" max="13323" width="10.25" style="16" bestFit="1" customWidth="1"/>
    <col min="13324" max="13324" width="12.25" style="16" bestFit="1" customWidth="1"/>
    <col min="13325" max="13575" width="9.125" style="16"/>
    <col min="13576" max="13577" width="9.875" style="16" bestFit="1" customWidth="1"/>
    <col min="13578" max="13578" width="12" style="16" bestFit="1" customWidth="1"/>
    <col min="13579" max="13579" width="10.25" style="16" bestFit="1" customWidth="1"/>
    <col min="13580" max="13580" width="12.25" style="16" bestFit="1" customWidth="1"/>
    <col min="13581" max="13831" width="9.125" style="16"/>
    <col min="13832" max="13833" width="9.875" style="16" bestFit="1" customWidth="1"/>
    <col min="13834" max="13834" width="12" style="16" bestFit="1" customWidth="1"/>
    <col min="13835" max="13835" width="10.25" style="16" bestFit="1" customWidth="1"/>
    <col min="13836" max="13836" width="12.25" style="16" bestFit="1" customWidth="1"/>
    <col min="13837" max="14087" width="9.125" style="16"/>
    <col min="14088" max="14089" width="9.875" style="16" bestFit="1" customWidth="1"/>
    <col min="14090" max="14090" width="12" style="16" bestFit="1" customWidth="1"/>
    <col min="14091" max="14091" width="10.25" style="16" bestFit="1" customWidth="1"/>
    <col min="14092" max="14092" width="12.25" style="16" bestFit="1" customWidth="1"/>
    <col min="14093" max="14343" width="9.125" style="16"/>
    <col min="14344" max="14345" width="9.875" style="16" bestFit="1" customWidth="1"/>
    <col min="14346" max="14346" width="12" style="16" bestFit="1" customWidth="1"/>
    <col min="14347" max="14347" width="10.25" style="16" bestFit="1" customWidth="1"/>
    <col min="14348" max="14348" width="12.25" style="16" bestFit="1" customWidth="1"/>
    <col min="14349" max="14599" width="9.125" style="16"/>
    <col min="14600" max="14601" width="9.875" style="16" bestFit="1" customWidth="1"/>
    <col min="14602" max="14602" width="12" style="16" bestFit="1" customWidth="1"/>
    <col min="14603" max="14603" width="10.25" style="16" bestFit="1" customWidth="1"/>
    <col min="14604" max="14604" width="12.25" style="16" bestFit="1" customWidth="1"/>
    <col min="14605" max="14855" width="9.125" style="16"/>
    <col min="14856" max="14857" width="9.875" style="16" bestFit="1" customWidth="1"/>
    <col min="14858" max="14858" width="12" style="16" bestFit="1" customWidth="1"/>
    <col min="14859" max="14859" width="10.25" style="16" bestFit="1" customWidth="1"/>
    <col min="14860" max="14860" width="12.25" style="16" bestFit="1" customWidth="1"/>
    <col min="14861" max="15111" width="9.125" style="16"/>
    <col min="15112" max="15113" width="9.875" style="16" bestFit="1" customWidth="1"/>
    <col min="15114" max="15114" width="12" style="16" bestFit="1" customWidth="1"/>
    <col min="15115" max="15115" width="10.25" style="16" bestFit="1" customWidth="1"/>
    <col min="15116" max="15116" width="12.25" style="16" bestFit="1" customWidth="1"/>
    <col min="15117" max="15367" width="9.125" style="16"/>
    <col min="15368" max="15369" width="9.875" style="16" bestFit="1" customWidth="1"/>
    <col min="15370" max="15370" width="12" style="16" bestFit="1" customWidth="1"/>
    <col min="15371" max="15371" width="10.25" style="16" bestFit="1" customWidth="1"/>
    <col min="15372" max="15372" width="12.25" style="16" bestFit="1" customWidth="1"/>
    <col min="15373" max="15623" width="9.125" style="16"/>
    <col min="15624" max="15625" width="9.875" style="16" bestFit="1" customWidth="1"/>
    <col min="15626" max="15626" width="12" style="16" bestFit="1" customWidth="1"/>
    <col min="15627" max="15627" width="10.25" style="16" bestFit="1" customWidth="1"/>
    <col min="15628" max="15628" width="12.25" style="16" bestFit="1" customWidth="1"/>
    <col min="15629" max="15879" width="9.125" style="16"/>
    <col min="15880" max="15881" width="9.875" style="16" bestFit="1" customWidth="1"/>
    <col min="15882" max="15882" width="12" style="16" bestFit="1" customWidth="1"/>
    <col min="15883" max="15883" width="10.25" style="16" bestFit="1" customWidth="1"/>
    <col min="15884" max="15884" width="12.25" style="16" bestFit="1" customWidth="1"/>
    <col min="15885" max="16135" width="9.125" style="16"/>
    <col min="16136" max="16137" width="9.875" style="16" bestFit="1" customWidth="1"/>
    <col min="16138" max="16138" width="12" style="16" bestFit="1" customWidth="1"/>
    <col min="16139" max="16139" width="10.25" style="16" bestFit="1" customWidth="1"/>
    <col min="16140" max="16140" width="12.25" style="16" bestFit="1" customWidth="1"/>
    <col min="16141" max="16384" width="9.125" style="16"/>
  </cols>
  <sheetData>
    <row r="1" spans="1:9" ht="12.75" customHeight="1" x14ac:dyDescent="0.2">
      <c r="A1" s="234" t="s">
        <v>293</v>
      </c>
      <c r="B1" s="241"/>
      <c r="C1" s="241"/>
      <c r="D1" s="241"/>
      <c r="E1" s="241"/>
      <c r="F1" s="241"/>
      <c r="G1" s="241"/>
      <c r="H1" s="241"/>
      <c r="I1" s="241"/>
    </row>
    <row r="2" spans="1:9" ht="12.75" customHeight="1" x14ac:dyDescent="0.2">
      <c r="A2" s="233" t="s">
        <v>397</v>
      </c>
      <c r="B2" s="198"/>
      <c r="C2" s="198"/>
      <c r="D2" s="198"/>
      <c r="E2" s="198"/>
      <c r="F2" s="198"/>
      <c r="G2" s="198"/>
      <c r="H2" s="198"/>
      <c r="I2" s="198"/>
    </row>
    <row r="3" spans="1:9" x14ac:dyDescent="0.2">
      <c r="A3" s="292" t="s">
        <v>294</v>
      </c>
      <c r="B3" s="293"/>
      <c r="C3" s="293"/>
      <c r="D3" s="293"/>
      <c r="E3" s="293"/>
      <c r="F3" s="293"/>
      <c r="G3" s="293"/>
      <c r="H3" s="293"/>
      <c r="I3" s="293"/>
    </row>
    <row r="4" spans="1:9" x14ac:dyDescent="0.2">
      <c r="A4" s="245" t="s">
        <v>398</v>
      </c>
      <c r="B4" s="202"/>
      <c r="C4" s="202"/>
      <c r="D4" s="202"/>
      <c r="E4" s="202"/>
      <c r="F4" s="202"/>
      <c r="G4" s="202"/>
      <c r="H4" s="202"/>
      <c r="I4" s="203"/>
    </row>
    <row r="5" spans="1:9" ht="23.1" thickBot="1" x14ac:dyDescent="0.25">
      <c r="A5" s="257" t="s">
        <v>295</v>
      </c>
      <c r="B5" s="258"/>
      <c r="C5" s="258"/>
      <c r="D5" s="258"/>
      <c r="E5" s="258"/>
      <c r="F5" s="259"/>
      <c r="G5" s="20" t="s">
        <v>296</v>
      </c>
      <c r="H5" s="37" t="s">
        <v>297</v>
      </c>
      <c r="I5" s="37" t="s">
        <v>298</v>
      </c>
    </row>
    <row r="6" spans="1:9" x14ac:dyDescent="0.2">
      <c r="A6" s="260">
        <v>1</v>
      </c>
      <c r="B6" s="261"/>
      <c r="C6" s="261"/>
      <c r="D6" s="261"/>
      <c r="E6" s="261"/>
      <c r="F6" s="262"/>
      <c r="G6" s="26">
        <v>2</v>
      </c>
      <c r="H6" s="38" t="s">
        <v>299</v>
      </c>
      <c r="I6" s="38" t="s">
        <v>300</v>
      </c>
    </row>
    <row r="7" spans="1:9" x14ac:dyDescent="0.2">
      <c r="A7" s="282" t="s">
        <v>301</v>
      </c>
      <c r="B7" s="283"/>
      <c r="C7" s="283"/>
      <c r="D7" s="283"/>
      <c r="E7" s="283"/>
      <c r="F7" s="283"/>
      <c r="G7" s="283"/>
      <c r="H7" s="283"/>
      <c r="I7" s="284"/>
    </row>
    <row r="8" spans="1:9" x14ac:dyDescent="0.2">
      <c r="A8" s="287" t="s">
        <v>302</v>
      </c>
      <c r="B8" s="287"/>
      <c r="C8" s="287"/>
      <c r="D8" s="287"/>
      <c r="E8" s="287"/>
      <c r="F8" s="287"/>
      <c r="G8" s="27">
        <v>1</v>
      </c>
      <c r="H8" s="45"/>
      <c r="I8" s="45"/>
    </row>
    <row r="9" spans="1:9" x14ac:dyDescent="0.2">
      <c r="A9" s="279" t="s">
        <v>303</v>
      </c>
      <c r="B9" s="279"/>
      <c r="C9" s="279"/>
      <c r="D9" s="279"/>
      <c r="E9" s="279"/>
      <c r="F9" s="279"/>
      <c r="G9" s="28">
        <v>2</v>
      </c>
      <c r="H9" s="46"/>
      <c r="I9" s="46"/>
    </row>
    <row r="10" spans="1:9" x14ac:dyDescent="0.2">
      <c r="A10" s="279" t="s">
        <v>304</v>
      </c>
      <c r="B10" s="279"/>
      <c r="C10" s="279"/>
      <c r="D10" s="279"/>
      <c r="E10" s="279"/>
      <c r="F10" s="279"/>
      <c r="G10" s="28">
        <v>3</v>
      </c>
      <c r="H10" s="46"/>
      <c r="I10" s="46"/>
    </row>
    <row r="11" spans="1:9" x14ac:dyDescent="0.2">
      <c r="A11" s="279" t="s">
        <v>305</v>
      </c>
      <c r="B11" s="279"/>
      <c r="C11" s="279"/>
      <c r="D11" s="279"/>
      <c r="E11" s="279"/>
      <c r="F11" s="279"/>
      <c r="G11" s="28">
        <v>4</v>
      </c>
      <c r="H11" s="46"/>
      <c r="I11" s="46"/>
    </row>
    <row r="12" spans="1:9" x14ac:dyDescent="0.2">
      <c r="A12" s="279" t="s">
        <v>457</v>
      </c>
      <c r="B12" s="279"/>
      <c r="C12" s="279"/>
      <c r="D12" s="279"/>
      <c r="E12" s="279"/>
      <c r="F12" s="279"/>
      <c r="G12" s="28">
        <v>5</v>
      </c>
      <c r="H12" s="46"/>
      <c r="I12" s="46"/>
    </row>
    <row r="13" spans="1:9" x14ac:dyDescent="0.2">
      <c r="A13" s="291" t="s">
        <v>458</v>
      </c>
      <c r="B13" s="291"/>
      <c r="C13" s="291"/>
      <c r="D13" s="291"/>
      <c r="E13" s="291"/>
      <c r="F13" s="291"/>
      <c r="G13" s="116">
        <v>6</v>
      </c>
      <c r="H13" s="117">
        <f>SUM(H8:H12)</f>
        <v>0</v>
      </c>
      <c r="I13" s="117">
        <f>SUM(I8:I12)</f>
        <v>0</v>
      </c>
    </row>
    <row r="14" spans="1:9" x14ac:dyDescent="0.2">
      <c r="A14" s="279" t="s">
        <v>459</v>
      </c>
      <c r="B14" s="279"/>
      <c r="C14" s="279"/>
      <c r="D14" s="279"/>
      <c r="E14" s="279"/>
      <c r="F14" s="279"/>
      <c r="G14" s="28">
        <v>7</v>
      </c>
      <c r="H14" s="46"/>
      <c r="I14" s="46"/>
    </row>
    <row r="15" spans="1:9" x14ac:dyDescent="0.2">
      <c r="A15" s="279" t="s">
        <v>460</v>
      </c>
      <c r="B15" s="279"/>
      <c r="C15" s="279"/>
      <c r="D15" s="279"/>
      <c r="E15" s="279"/>
      <c r="F15" s="279"/>
      <c r="G15" s="28">
        <v>8</v>
      </c>
      <c r="H15" s="46"/>
      <c r="I15" s="46"/>
    </row>
    <row r="16" spans="1:9" x14ac:dyDescent="0.2">
      <c r="A16" s="279" t="s">
        <v>461</v>
      </c>
      <c r="B16" s="279"/>
      <c r="C16" s="279"/>
      <c r="D16" s="279"/>
      <c r="E16" s="279"/>
      <c r="F16" s="279"/>
      <c r="G16" s="28">
        <v>9</v>
      </c>
      <c r="H16" s="46"/>
      <c r="I16" s="46"/>
    </row>
    <row r="17" spans="1:9" x14ac:dyDescent="0.2">
      <c r="A17" s="279" t="s">
        <v>462</v>
      </c>
      <c r="B17" s="279"/>
      <c r="C17" s="279"/>
      <c r="D17" s="279"/>
      <c r="E17" s="279"/>
      <c r="F17" s="279"/>
      <c r="G17" s="28">
        <v>10</v>
      </c>
      <c r="H17" s="46"/>
      <c r="I17" s="46"/>
    </row>
    <row r="18" spans="1:9" ht="12.75" customHeight="1" x14ac:dyDescent="0.2">
      <c r="A18" s="279" t="s">
        <v>463</v>
      </c>
      <c r="B18" s="279"/>
      <c r="C18" s="279"/>
      <c r="D18" s="279"/>
      <c r="E18" s="279"/>
      <c r="F18" s="279"/>
      <c r="G18" s="28">
        <v>11</v>
      </c>
      <c r="H18" s="46"/>
      <c r="I18" s="46"/>
    </row>
    <row r="19" spans="1:9" x14ac:dyDescent="0.2">
      <c r="A19" s="279" t="s">
        <v>464</v>
      </c>
      <c r="B19" s="279"/>
      <c r="C19" s="279"/>
      <c r="D19" s="279"/>
      <c r="E19" s="279"/>
      <c r="F19" s="279"/>
      <c r="G19" s="28">
        <v>12</v>
      </c>
      <c r="H19" s="46"/>
      <c r="I19" s="46"/>
    </row>
    <row r="20" spans="1:9" ht="12.75" customHeight="1" x14ac:dyDescent="0.2">
      <c r="A20" s="288" t="s">
        <v>465</v>
      </c>
      <c r="B20" s="289"/>
      <c r="C20" s="289"/>
      <c r="D20" s="289"/>
      <c r="E20" s="289"/>
      <c r="F20" s="290"/>
      <c r="G20" s="116">
        <v>13</v>
      </c>
      <c r="H20" s="117">
        <f>SUM(H14:H19)</f>
        <v>0</v>
      </c>
      <c r="I20" s="117">
        <f>SUM(I14:I19)</f>
        <v>0</v>
      </c>
    </row>
    <row r="21" spans="1:9" ht="27.7" customHeight="1" x14ac:dyDescent="0.2">
      <c r="A21" s="285" t="s">
        <v>466</v>
      </c>
      <c r="B21" s="286"/>
      <c r="C21" s="286"/>
      <c r="D21" s="286"/>
      <c r="E21" s="286"/>
      <c r="F21" s="286"/>
      <c r="G21" s="30">
        <v>14</v>
      </c>
      <c r="H21" s="48">
        <f>H13+H20</f>
        <v>0</v>
      </c>
      <c r="I21" s="48">
        <f>I13+I20</f>
        <v>0</v>
      </c>
    </row>
    <row r="22" spans="1:9" x14ac:dyDescent="0.2">
      <c r="A22" s="282" t="s">
        <v>306</v>
      </c>
      <c r="B22" s="283"/>
      <c r="C22" s="283"/>
      <c r="D22" s="283"/>
      <c r="E22" s="283"/>
      <c r="F22" s="283"/>
      <c r="G22" s="283"/>
      <c r="H22" s="283"/>
      <c r="I22" s="284"/>
    </row>
    <row r="23" spans="1:9" ht="26.5" customHeight="1" x14ac:dyDescent="0.2">
      <c r="A23" s="287" t="s">
        <v>307</v>
      </c>
      <c r="B23" s="287"/>
      <c r="C23" s="287"/>
      <c r="D23" s="287"/>
      <c r="E23" s="287"/>
      <c r="F23" s="287"/>
      <c r="G23" s="27">
        <v>15</v>
      </c>
      <c r="H23" s="45"/>
      <c r="I23" s="45"/>
    </row>
    <row r="24" spans="1:9" x14ac:dyDescent="0.2">
      <c r="A24" s="279" t="s">
        <v>308</v>
      </c>
      <c r="B24" s="279"/>
      <c r="C24" s="279"/>
      <c r="D24" s="279"/>
      <c r="E24" s="279"/>
      <c r="F24" s="279"/>
      <c r="G24" s="27">
        <v>16</v>
      </c>
      <c r="H24" s="46"/>
      <c r="I24" s="46"/>
    </row>
    <row r="25" spans="1:9" x14ac:dyDescent="0.2">
      <c r="A25" s="279" t="s">
        <v>309</v>
      </c>
      <c r="B25" s="279"/>
      <c r="C25" s="279"/>
      <c r="D25" s="279"/>
      <c r="E25" s="279"/>
      <c r="F25" s="279"/>
      <c r="G25" s="27">
        <v>17</v>
      </c>
      <c r="H25" s="46"/>
      <c r="I25" s="46"/>
    </row>
    <row r="26" spans="1:9" x14ac:dyDescent="0.2">
      <c r="A26" s="279" t="s">
        <v>310</v>
      </c>
      <c r="B26" s="279"/>
      <c r="C26" s="279"/>
      <c r="D26" s="279"/>
      <c r="E26" s="279"/>
      <c r="F26" s="279"/>
      <c r="G26" s="27">
        <v>18</v>
      </c>
      <c r="H26" s="46"/>
      <c r="I26" s="46"/>
    </row>
    <row r="27" spans="1:9" x14ac:dyDescent="0.2">
      <c r="A27" s="279" t="s">
        <v>311</v>
      </c>
      <c r="B27" s="279"/>
      <c r="C27" s="279"/>
      <c r="D27" s="279"/>
      <c r="E27" s="279"/>
      <c r="F27" s="279"/>
      <c r="G27" s="27">
        <v>19</v>
      </c>
      <c r="H27" s="46"/>
      <c r="I27" s="46"/>
    </row>
    <row r="28" spans="1:9" x14ac:dyDescent="0.2">
      <c r="A28" s="279" t="s">
        <v>312</v>
      </c>
      <c r="B28" s="279"/>
      <c r="C28" s="279"/>
      <c r="D28" s="279"/>
      <c r="E28" s="279"/>
      <c r="F28" s="279"/>
      <c r="G28" s="27">
        <v>20</v>
      </c>
      <c r="H28" s="46"/>
      <c r="I28" s="46"/>
    </row>
    <row r="29" spans="1:9" ht="23.95" customHeight="1" x14ac:dyDescent="0.2">
      <c r="A29" s="280" t="s">
        <v>468</v>
      </c>
      <c r="B29" s="280"/>
      <c r="C29" s="280"/>
      <c r="D29" s="280"/>
      <c r="E29" s="280"/>
      <c r="F29" s="280"/>
      <c r="G29" s="29">
        <v>21</v>
      </c>
      <c r="H29" s="47">
        <f>SUM(H23:H28)</f>
        <v>0</v>
      </c>
      <c r="I29" s="47">
        <f>SUM(I23:I28)</f>
        <v>0</v>
      </c>
    </row>
    <row r="30" spans="1:9" ht="27" customHeight="1" x14ac:dyDescent="0.2">
      <c r="A30" s="279" t="s">
        <v>313</v>
      </c>
      <c r="B30" s="279"/>
      <c r="C30" s="279"/>
      <c r="D30" s="279"/>
      <c r="E30" s="279"/>
      <c r="F30" s="279"/>
      <c r="G30" s="28">
        <v>22</v>
      </c>
      <c r="H30" s="46"/>
      <c r="I30" s="46"/>
    </row>
    <row r="31" spans="1:9" x14ac:dyDescent="0.2">
      <c r="A31" s="279" t="s">
        <v>314</v>
      </c>
      <c r="B31" s="279"/>
      <c r="C31" s="279"/>
      <c r="D31" s="279"/>
      <c r="E31" s="279"/>
      <c r="F31" s="279"/>
      <c r="G31" s="28">
        <v>23</v>
      </c>
      <c r="H31" s="46"/>
      <c r="I31" s="46"/>
    </row>
    <row r="32" spans="1:9" x14ac:dyDescent="0.2">
      <c r="A32" s="279" t="s">
        <v>315</v>
      </c>
      <c r="B32" s="279"/>
      <c r="C32" s="279"/>
      <c r="D32" s="279"/>
      <c r="E32" s="279"/>
      <c r="F32" s="279"/>
      <c r="G32" s="28">
        <v>24</v>
      </c>
      <c r="H32" s="46"/>
      <c r="I32" s="46"/>
    </row>
    <row r="33" spans="1:9" x14ac:dyDescent="0.2">
      <c r="A33" s="279" t="s">
        <v>316</v>
      </c>
      <c r="B33" s="279"/>
      <c r="C33" s="279"/>
      <c r="D33" s="279"/>
      <c r="E33" s="279"/>
      <c r="F33" s="279"/>
      <c r="G33" s="28">
        <v>25</v>
      </c>
      <c r="H33" s="46"/>
      <c r="I33" s="46"/>
    </row>
    <row r="34" spans="1:9" x14ac:dyDescent="0.2">
      <c r="A34" s="279" t="s">
        <v>317</v>
      </c>
      <c r="B34" s="279"/>
      <c r="C34" s="279"/>
      <c r="D34" s="279"/>
      <c r="E34" s="279"/>
      <c r="F34" s="279"/>
      <c r="G34" s="28">
        <v>26</v>
      </c>
      <c r="H34" s="46"/>
      <c r="I34" s="46"/>
    </row>
    <row r="35" spans="1:9" ht="26" customHeight="1" x14ac:dyDescent="0.2">
      <c r="A35" s="280" t="s">
        <v>469</v>
      </c>
      <c r="B35" s="280"/>
      <c r="C35" s="280"/>
      <c r="D35" s="280"/>
      <c r="E35" s="280"/>
      <c r="F35" s="280"/>
      <c r="G35" s="29">
        <v>27</v>
      </c>
      <c r="H35" s="47">
        <f>SUM(H30:H34)</f>
        <v>0</v>
      </c>
      <c r="I35" s="47">
        <f>SUM(I30:I34)</f>
        <v>0</v>
      </c>
    </row>
    <row r="36" spans="1:9" ht="28.2" customHeight="1" x14ac:dyDescent="0.2">
      <c r="A36" s="285" t="s">
        <v>467</v>
      </c>
      <c r="B36" s="286"/>
      <c r="C36" s="286"/>
      <c r="D36" s="286"/>
      <c r="E36" s="286"/>
      <c r="F36" s="286"/>
      <c r="G36" s="30">
        <v>28</v>
      </c>
      <c r="H36" s="48">
        <f>H29+H35</f>
        <v>0</v>
      </c>
      <c r="I36" s="48">
        <f>I29+I35</f>
        <v>0</v>
      </c>
    </row>
    <row r="37" spans="1:9" x14ac:dyDescent="0.2">
      <c r="A37" s="282" t="s">
        <v>318</v>
      </c>
      <c r="B37" s="283"/>
      <c r="C37" s="283"/>
      <c r="D37" s="283"/>
      <c r="E37" s="283"/>
      <c r="F37" s="283"/>
      <c r="G37" s="283">
        <v>0</v>
      </c>
      <c r="H37" s="283"/>
      <c r="I37" s="284"/>
    </row>
    <row r="38" spans="1:9" x14ac:dyDescent="0.2">
      <c r="A38" s="281" t="s">
        <v>319</v>
      </c>
      <c r="B38" s="281"/>
      <c r="C38" s="281"/>
      <c r="D38" s="281"/>
      <c r="E38" s="281"/>
      <c r="F38" s="281"/>
      <c r="G38" s="27">
        <v>29</v>
      </c>
      <c r="H38" s="45"/>
      <c r="I38" s="45"/>
    </row>
    <row r="39" spans="1:9" ht="25.15" customHeight="1" x14ac:dyDescent="0.2">
      <c r="A39" s="278" t="s">
        <v>320</v>
      </c>
      <c r="B39" s="278"/>
      <c r="C39" s="278"/>
      <c r="D39" s="278"/>
      <c r="E39" s="278"/>
      <c r="F39" s="278"/>
      <c r="G39" s="27">
        <v>30</v>
      </c>
      <c r="H39" s="46"/>
      <c r="I39" s="46"/>
    </row>
    <row r="40" spans="1:9" x14ac:dyDescent="0.2">
      <c r="A40" s="278" t="s">
        <v>321</v>
      </c>
      <c r="B40" s="278"/>
      <c r="C40" s="278"/>
      <c r="D40" s="278"/>
      <c r="E40" s="278"/>
      <c r="F40" s="278"/>
      <c r="G40" s="27">
        <v>31</v>
      </c>
      <c r="H40" s="46"/>
      <c r="I40" s="46"/>
    </row>
    <row r="41" spans="1:9" x14ac:dyDescent="0.2">
      <c r="A41" s="278" t="s">
        <v>322</v>
      </c>
      <c r="B41" s="278"/>
      <c r="C41" s="278"/>
      <c r="D41" s="278"/>
      <c r="E41" s="278"/>
      <c r="F41" s="278"/>
      <c r="G41" s="27">
        <v>32</v>
      </c>
      <c r="H41" s="46"/>
      <c r="I41" s="46"/>
    </row>
    <row r="42" spans="1:9" ht="26" customHeight="1" x14ac:dyDescent="0.2">
      <c r="A42" s="280" t="s">
        <v>470</v>
      </c>
      <c r="B42" s="280"/>
      <c r="C42" s="280"/>
      <c r="D42" s="280"/>
      <c r="E42" s="280"/>
      <c r="F42" s="280"/>
      <c r="G42" s="29">
        <v>33</v>
      </c>
      <c r="H42" s="47">
        <f>H41+H40+H39+H38</f>
        <v>0</v>
      </c>
      <c r="I42" s="47">
        <f>I41+I40+I39+I38</f>
        <v>0</v>
      </c>
    </row>
    <row r="43" spans="1:9" ht="24.65" customHeight="1" x14ac:dyDescent="0.2">
      <c r="A43" s="278" t="s">
        <v>323</v>
      </c>
      <c r="B43" s="278"/>
      <c r="C43" s="278"/>
      <c r="D43" s="278"/>
      <c r="E43" s="278"/>
      <c r="F43" s="278"/>
      <c r="G43" s="28">
        <v>34</v>
      </c>
      <c r="H43" s="46"/>
      <c r="I43" s="46"/>
    </row>
    <row r="44" spans="1:9" x14ac:dyDescent="0.2">
      <c r="A44" s="278" t="s">
        <v>324</v>
      </c>
      <c r="B44" s="278"/>
      <c r="C44" s="278"/>
      <c r="D44" s="278"/>
      <c r="E44" s="278"/>
      <c r="F44" s="278"/>
      <c r="G44" s="28">
        <v>35</v>
      </c>
      <c r="H44" s="46"/>
      <c r="I44" s="46"/>
    </row>
    <row r="45" spans="1:9" x14ac:dyDescent="0.2">
      <c r="A45" s="278" t="s">
        <v>325</v>
      </c>
      <c r="B45" s="278"/>
      <c r="C45" s="278"/>
      <c r="D45" s="278"/>
      <c r="E45" s="278"/>
      <c r="F45" s="278"/>
      <c r="G45" s="28">
        <v>36</v>
      </c>
      <c r="H45" s="46"/>
      <c r="I45" s="46"/>
    </row>
    <row r="46" spans="1:9" ht="21.1" customHeight="1" x14ac:dyDescent="0.2">
      <c r="A46" s="278" t="s">
        <v>326</v>
      </c>
      <c r="B46" s="278"/>
      <c r="C46" s="278"/>
      <c r="D46" s="278"/>
      <c r="E46" s="278"/>
      <c r="F46" s="278"/>
      <c r="G46" s="28">
        <v>37</v>
      </c>
      <c r="H46" s="46"/>
      <c r="I46" s="46"/>
    </row>
    <row r="47" spans="1:9" x14ac:dyDescent="0.2">
      <c r="A47" s="278" t="s">
        <v>327</v>
      </c>
      <c r="B47" s="278"/>
      <c r="C47" s="278"/>
      <c r="D47" s="278"/>
      <c r="E47" s="278"/>
      <c r="F47" s="278"/>
      <c r="G47" s="28">
        <v>38</v>
      </c>
      <c r="H47" s="46"/>
      <c r="I47" s="46"/>
    </row>
    <row r="48" spans="1:9" ht="22.95" customHeight="1" x14ac:dyDescent="0.2">
      <c r="A48" s="280" t="s">
        <v>471</v>
      </c>
      <c r="B48" s="280"/>
      <c r="C48" s="280"/>
      <c r="D48" s="280"/>
      <c r="E48" s="280"/>
      <c r="F48" s="280"/>
      <c r="G48" s="29">
        <v>39</v>
      </c>
      <c r="H48" s="47">
        <f>H47+H46+H45+H44+H43</f>
        <v>0</v>
      </c>
      <c r="I48" s="47">
        <f>I47+I46+I45+I44+I43</f>
        <v>0</v>
      </c>
    </row>
    <row r="49" spans="1:9" ht="26" customHeight="1" x14ac:dyDescent="0.2">
      <c r="A49" s="294" t="s">
        <v>472</v>
      </c>
      <c r="B49" s="295"/>
      <c r="C49" s="295"/>
      <c r="D49" s="295"/>
      <c r="E49" s="295"/>
      <c r="F49" s="295"/>
      <c r="G49" s="29">
        <v>40</v>
      </c>
      <c r="H49" s="47">
        <f>H48+H42</f>
        <v>0</v>
      </c>
      <c r="I49" s="47">
        <f>I48+I42</f>
        <v>0</v>
      </c>
    </row>
    <row r="50" spans="1:9" ht="22.1" customHeight="1" x14ac:dyDescent="0.2">
      <c r="A50" s="279" t="s">
        <v>328</v>
      </c>
      <c r="B50" s="279"/>
      <c r="C50" s="279"/>
      <c r="D50" s="279"/>
      <c r="E50" s="279"/>
      <c r="F50" s="279"/>
      <c r="G50" s="28">
        <v>41</v>
      </c>
      <c r="H50" s="46"/>
      <c r="I50" s="46"/>
    </row>
    <row r="51" spans="1:9" ht="26" customHeight="1" x14ac:dyDescent="0.2">
      <c r="A51" s="294" t="s">
        <v>473</v>
      </c>
      <c r="B51" s="295"/>
      <c r="C51" s="295"/>
      <c r="D51" s="295"/>
      <c r="E51" s="295"/>
      <c r="F51" s="295"/>
      <c r="G51" s="29">
        <v>42</v>
      </c>
      <c r="H51" s="47">
        <f>H21+H36+H49+H50</f>
        <v>0</v>
      </c>
      <c r="I51" s="47">
        <f>I21+I36+I49+I50</f>
        <v>0</v>
      </c>
    </row>
    <row r="52" spans="1:9" ht="25.15" customHeight="1" x14ac:dyDescent="0.2">
      <c r="A52" s="296" t="s">
        <v>329</v>
      </c>
      <c r="B52" s="296"/>
      <c r="C52" s="296"/>
      <c r="D52" s="296"/>
      <c r="E52" s="296"/>
      <c r="F52" s="296"/>
      <c r="G52" s="28">
        <v>43</v>
      </c>
      <c r="H52" s="46"/>
      <c r="I52" s="46"/>
    </row>
    <row r="53" spans="1:9" ht="31.95" customHeight="1" x14ac:dyDescent="0.2">
      <c r="A53" s="285" t="s">
        <v>474</v>
      </c>
      <c r="B53" s="286"/>
      <c r="C53" s="286"/>
      <c r="D53" s="286"/>
      <c r="E53" s="286"/>
      <c r="F53" s="286"/>
      <c r="G53" s="30">
        <v>44</v>
      </c>
      <c r="H53" s="48">
        <f>H52+H51</f>
        <v>0</v>
      </c>
      <c r="I53" s="48">
        <f>I52+I51</f>
        <v>0</v>
      </c>
    </row>
  </sheetData>
  <sheetProtection algorithmName="SHA-512" hashValue="lNcniPSqFe523zYKk5tPxLLqOpYu9yd6h4cje5OH6yTz19m5lOofQxHijdwfp2Svx4n9E5XzUVGnLCpm1v5Fcw==" saltValue="5qBjKZ/1Jlo4CoelSayFXQ==" spinCount="100000" sheet="1" objects="1" scenarios="1"/>
  <mergeCells count="53">
    <mergeCell ref="A12:F12"/>
    <mergeCell ref="A13:F13"/>
    <mergeCell ref="A3:I3"/>
    <mergeCell ref="A53:F53"/>
    <mergeCell ref="A44:F44"/>
    <mergeCell ref="A45:F45"/>
    <mergeCell ref="A46:F46"/>
    <mergeCell ref="A47:F47"/>
    <mergeCell ref="A48:F48"/>
    <mergeCell ref="A49:F49"/>
    <mergeCell ref="A25:F25"/>
    <mergeCell ref="A6:F6"/>
    <mergeCell ref="A50:F50"/>
    <mergeCell ref="A51:F51"/>
    <mergeCell ref="A52:F52"/>
    <mergeCell ref="A32:F32"/>
    <mergeCell ref="A20:F20"/>
    <mergeCell ref="A21:F21"/>
    <mergeCell ref="A22:I22"/>
    <mergeCell ref="A23:F23"/>
    <mergeCell ref="A24:F24"/>
    <mergeCell ref="A7:I7"/>
    <mergeCell ref="A8:F8"/>
    <mergeCell ref="A9:F9"/>
    <mergeCell ref="A10:F10"/>
    <mergeCell ref="A11:F11"/>
    <mergeCell ref="A40:F40"/>
    <mergeCell ref="A41:F41"/>
    <mergeCell ref="A26:F26"/>
    <mergeCell ref="A27:F27"/>
    <mergeCell ref="A28:F28"/>
    <mergeCell ref="A29:F29"/>
    <mergeCell ref="A37:I37"/>
    <mergeCell ref="A35:F35"/>
    <mergeCell ref="A36:F36"/>
    <mergeCell ref="A33:F33"/>
    <mergeCell ref="A34:F34"/>
    <mergeCell ref="A2:I2"/>
    <mergeCell ref="A1:I1"/>
    <mergeCell ref="A4:I4"/>
    <mergeCell ref="A5:F5"/>
    <mergeCell ref="A43:F43"/>
    <mergeCell ref="A30:F30"/>
    <mergeCell ref="A31:F31"/>
    <mergeCell ref="A18:F18"/>
    <mergeCell ref="A19:F19"/>
    <mergeCell ref="A14:F14"/>
    <mergeCell ref="A15:F15"/>
    <mergeCell ref="A16:F16"/>
    <mergeCell ref="A17:F17"/>
    <mergeCell ref="A42:F42"/>
    <mergeCell ref="A38:F38"/>
    <mergeCell ref="A39:F39"/>
  </mergeCells>
  <dataValidations count="6">
    <dataValidation type="whole" operator="greaterThanOrEqual" allowBlank="1" showInputMessage="1" showErrorMessage="1" errorTitle="Incorrect entry" error="You can enter only positive whole numbers."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formula1>0</formula1>
    </dataValidation>
    <dataValidation type="whole" operator="notEqual" allowBlank="1" showInputMessage="1" showErrorMessage="1" errorTitle="Incorrect entry" error="You can enter only whole numbers."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formula1>9999999998</formula1>
    </dataValidation>
    <dataValidation type="whole" operator="notEqual" allowBlank="1" showInputMessage="1" showErrorMessage="1" errorTitle="Incorrect entry" error="You can enter only positive whole numbers."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formula1>9999999999</formula1>
    </dataValidation>
    <dataValidation type="whole" operator="notEqual" allowBlank="1" showInputMessage="1" showErrorMessage="1" errorTitle="Incorrect entry" error="You can enter only whole numbers" sqref="H49:I51 H20:I21 H33:I33 H36:I36 H17:I18">
      <formula1>999999999999</formula1>
    </dataValidation>
    <dataValidation type="whole" operator="lessThanOrEqual" allowBlank="1" showInputMessage="1" showErrorMessage="1" errorTitle="Incorrect entry" error="You can enter only negative whole numbers or a zero" sqref="H43:I48 H19:I19 H30:I32 H34:I35 H12:I16">
      <formula1>0</formula1>
    </dataValidation>
    <dataValidation type="whole" operator="greaterThanOrEqual" allowBlank="1" showInputMessage="1" showErrorMessage="1" errorTitle="Incorrect entry" error="You can enter only positive whole numbers" sqref="H52:I53 H23:I29 H38:I42 H8:I11">
      <formula1>0</formula1>
    </dataValidation>
  </dataValidations>
  <pageMargins left="0.71" right="0.22" top="1" bottom="1" header="0.5" footer="0.5"/>
  <pageSetup paperSize="9" scale="8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3"/>
  <sheetViews>
    <sheetView view="pageBreakPreview" topLeftCell="B31" zoomScale="74" zoomScaleNormal="100" zoomScaleSheetLayoutView="74" workbookViewId="0">
      <selection activeCell="V40" sqref="V40"/>
    </sheetView>
  </sheetViews>
  <sheetFormatPr defaultRowHeight="12.9" x14ac:dyDescent="0.2"/>
  <cols>
    <col min="1" max="4" width="9.125" style="1"/>
    <col min="5" max="5" width="10.125" style="1" bestFit="1" customWidth="1"/>
    <col min="6" max="7" width="9.125" style="1"/>
    <col min="8" max="25" width="15" style="50" customWidth="1"/>
    <col min="26" max="28" width="15" style="1" customWidth="1"/>
    <col min="29" max="261" width="9.125" style="1"/>
    <col min="262" max="262" width="10.125" style="1" bestFit="1" customWidth="1"/>
    <col min="263" max="266" width="9.125" style="1"/>
    <col min="267" max="268" width="9.875" style="1" bestFit="1" customWidth="1"/>
    <col min="269" max="517" width="9.125" style="1"/>
    <col min="518" max="518" width="10.125" style="1" bestFit="1" customWidth="1"/>
    <col min="519" max="522" width="9.125" style="1"/>
    <col min="523" max="524" width="9.875" style="1" bestFit="1" customWidth="1"/>
    <col min="525" max="773" width="9.125" style="1"/>
    <col min="774" max="774" width="10.125" style="1" bestFit="1" customWidth="1"/>
    <col min="775" max="778" width="9.125" style="1"/>
    <col min="779" max="780" width="9.875" style="1" bestFit="1" customWidth="1"/>
    <col min="781" max="1029" width="9.125" style="1"/>
    <col min="1030" max="1030" width="10.125" style="1" bestFit="1" customWidth="1"/>
    <col min="1031" max="1034" width="9.125" style="1"/>
    <col min="1035" max="1036" width="9.875" style="1" bestFit="1" customWidth="1"/>
    <col min="1037" max="1285" width="9.125" style="1"/>
    <col min="1286" max="1286" width="10.125" style="1" bestFit="1" customWidth="1"/>
    <col min="1287" max="1290" width="9.125" style="1"/>
    <col min="1291" max="1292" width="9.875" style="1" bestFit="1" customWidth="1"/>
    <col min="1293" max="1541" width="9.125" style="1"/>
    <col min="1542" max="1542" width="10.125" style="1" bestFit="1" customWidth="1"/>
    <col min="1543" max="1546" width="9.125" style="1"/>
    <col min="1547" max="1548" width="9.875" style="1" bestFit="1" customWidth="1"/>
    <col min="1549" max="1797" width="9.125" style="1"/>
    <col min="1798" max="1798" width="10.125" style="1" bestFit="1" customWidth="1"/>
    <col min="1799" max="1802" width="9.125" style="1"/>
    <col min="1803" max="1804" width="9.875" style="1" bestFit="1" customWidth="1"/>
    <col min="1805" max="2053" width="9.125" style="1"/>
    <col min="2054" max="2054" width="10.125" style="1" bestFit="1" customWidth="1"/>
    <col min="2055" max="2058" width="9.125" style="1"/>
    <col min="2059" max="2060" width="9.875" style="1" bestFit="1" customWidth="1"/>
    <col min="2061" max="2309" width="9.125" style="1"/>
    <col min="2310" max="2310" width="10.125" style="1" bestFit="1" customWidth="1"/>
    <col min="2311" max="2314" width="9.125" style="1"/>
    <col min="2315" max="2316" width="9.875" style="1" bestFit="1" customWidth="1"/>
    <col min="2317" max="2565" width="9.125" style="1"/>
    <col min="2566" max="2566" width="10.125" style="1" bestFit="1" customWidth="1"/>
    <col min="2567" max="2570" width="9.125" style="1"/>
    <col min="2571" max="2572" width="9.875" style="1" bestFit="1" customWidth="1"/>
    <col min="2573" max="2821" width="9.125" style="1"/>
    <col min="2822" max="2822" width="10.125" style="1" bestFit="1" customWidth="1"/>
    <col min="2823" max="2826" width="9.125" style="1"/>
    <col min="2827" max="2828" width="9.875" style="1" bestFit="1" customWidth="1"/>
    <col min="2829" max="3077" width="9.125" style="1"/>
    <col min="3078" max="3078" width="10.125" style="1" bestFit="1" customWidth="1"/>
    <col min="3079" max="3082" width="9.125" style="1"/>
    <col min="3083" max="3084" width="9.875" style="1" bestFit="1" customWidth="1"/>
    <col min="3085" max="3333" width="9.125" style="1"/>
    <col min="3334" max="3334" width="10.125" style="1" bestFit="1" customWidth="1"/>
    <col min="3335" max="3338" width="9.125" style="1"/>
    <col min="3339" max="3340" width="9.875" style="1" bestFit="1" customWidth="1"/>
    <col min="3341" max="3589" width="9.125" style="1"/>
    <col min="3590" max="3590" width="10.125" style="1" bestFit="1" customWidth="1"/>
    <col min="3591" max="3594" width="9.125" style="1"/>
    <col min="3595" max="3596" width="9.875" style="1" bestFit="1" customWidth="1"/>
    <col min="3597" max="3845" width="9.125" style="1"/>
    <col min="3846" max="3846" width="10.125" style="1" bestFit="1" customWidth="1"/>
    <col min="3847" max="3850" width="9.125" style="1"/>
    <col min="3851" max="3852" width="9.875" style="1" bestFit="1" customWidth="1"/>
    <col min="3853" max="4101" width="9.125" style="1"/>
    <col min="4102" max="4102" width="10.125" style="1" bestFit="1" customWidth="1"/>
    <col min="4103" max="4106" width="9.125" style="1"/>
    <col min="4107" max="4108" width="9.875" style="1" bestFit="1" customWidth="1"/>
    <col min="4109" max="4357" width="9.125" style="1"/>
    <col min="4358" max="4358" width="10.125" style="1" bestFit="1" customWidth="1"/>
    <col min="4359" max="4362" width="9.125" style="1"/>
    <col min="4363" max="4364" width="9.875" style="1" bestFit="1" customWidth="1"/>
    <col min="4365" max="4613" width="9.125" style="1"/>
    <col min="4614" max="4614" width="10.125" style="1" bestFit="1" customWidth="1"/>
    <col min="4615" max="4618" width="9.125" style="1"/>
    <col min="4619" max="4620" width="9.875" style="1" bestFit="1" customWidth="1"/>
    <col min="4621" max="4869" width="9.125" style="1"/>
    <col min="4870" max="4870" width="10.125" style="1" bestFit="1" customWidth="1"/>
    <col min="4871" max="4874" width="9.125" style="1"/>
    <col min="4875" max="4876" width="9.875" style="1" bestFit="1" customWidth="1"/>
    <col min="4877" max="5125" width="9.125" style="1"/>
    <col min="5126" max="5126" width="10.125" style="1" bestFit="1" customWidth="1"/>
    <col min="5127" max="5130" width="9.125" style="1"/>
    <col min="5131" max="5132" width="9.875" style="1" bestFit="1" customWidth="1"/>
    <col min="5133" max="5381" width="9.125" style="1"/>
    <col min="5382" max="5382" width="10.125" style="1" bestFit="1" customWidth="1"/>
    <col min="5383" max="5386" width="9.125" style="1"/>
    <col min="5387" max="5388" width="9.875" style="1" bestFit="1" customWidth="1"/>
    <col min="5389" max="5637" width="9.125" style="1"/>
    <col min="5638" max="5638" width="10.125" style="1" bestFit="1" customWidth="1"/>
    <col min="5639" max="5642" width="9.125" style="1"/>
    <col min="5643" max="5644" width="9.875" style="1" bestFit="1" customWidth="1"/>
    <col min="5645" max="5893" width="9.125" style="1"/>
    <col min="5894" max="5894" width="10.125" style="1" bestFit="1" customWidth="1"/>
    <col min="5895" max="5898" width="9.125" style="1"/>
    <col min="5899" max="5900" width="9.875" style="1" bestFit="1" customWidth="1"/>
    <col min="5901" max="6149" width="9.125" style="1"/>
    <col min="6150" max="6150" width="10.125" style="1" bestFit="1" customWidth="1"/>
    <col min="6151" max="6154" width="9.125" style="1"/>
    <col min="6155" max="6156" width="9.875" style="1" bestFit="1" customWidth="1"/>
    <col min="6157" max="6405" width="9.125" style="1"/>
    <col min="6406" max="6406" width="10.125" style="1" bestFit="1" customWidth="1"/>
    <col min="6407" max="6410" width="9.125" style="1"/>
    <col min="6411" max="6412" width="9.875" style="1" bestFit="1" customWidth="1"/>
    <col min="6413" max="6661" width="9.125" style="1"/>
    <col min="6662" max="6662" width="10.125" style="1" bestFit="1" customWidth="1"/>
    <col min="6663" max="6666" width="9.125" style="1"/>
    <col min="6667" max="6668" width="9.875" style="1" bestFit="1" customWidth="1"/>
    <col min="6669" max="6917" width="9.125" style="1"/>
    <col min="6918" max="6918" width="10.125" style="1" bestFit="1" customWidth="1"/>
    <col min="6919" max="6922" width="9.125" style="1"/>
    <col min="6923" max="6924" width="9.875" style="1" bestFit="1" customWidth="1"/>
    <col min="6925" max="7173" width="9.125" style="1"/>
    <col min="7174" max="7174" width="10.125" style="1" bestFit="1" customWidth="1"/>
    <col min="7175" max="7178" width="9.125" style="1"/>
    <col min="7179" max="7180" width="9.875" style="1" bestFit="1" customWidth="1"/>
    <col min="7181" max="7429" width="9.125" style="1"/>
    <col min="7430" max="7430" width="10.125" style="1" bestFit="1" customWidth="1"/>
    <col min="7431" max="7434" width="9.125" style="1"/>
    <col min="7435" max="7436" width="9.875" style="1" bestFit="1" customWidth="1"/>
    <col min="7437" max="7685" width="9.125" style="1"/>
    <col min="7686" max="7686" width="10.125" style="1" bestFit="1" customWidth="1"/>
    <col min="7687" max="7690" width="9.125" style="1"/>
    <col min="7691" max="7692" width="9.875" style="1" bestFit="1" customWidth="1"/>
    <col min="7693" max="7941" width="9.125" style="1"/>
    <col min="7942" max="7942" width="10.125" style="1" bestFit="1" customWidth="1"/>
    <col min="7943" max="7946" width="9.125" style="1"/>
    <col min="7947" max="7948" width="9.875" style="1" bestFit="1" customWidth="1"/>
    <col min="7949" max="8197" width="9.125" style="1"/>
    <col min="8198" max="8198" width="10.125" style="1" bestFit="1" customWidth="1"/>
    <col min="8199" max="8202" width="9.125" style="1"/>
    <col min="8203" max="8204" width="9.875" style="1" bestFit="1" customWidth="1"/>
    <col min="8205" max="8453" width="9.125" style="1"/>
    <col min="8454" max="8454" width="10.125" style="1" bestFit="1" customWidth="1"/>
    <col min="8455" max="8458" width="9.125" style="1"/>
    <col min="8459" max="8460" width="9.875" style="1" bestFit="1" customWidth="1"/>
    <col min="8461" max="8709" width="9.125" style="1"/>
    <col min="8710" max="8710" width="10.125" style="1" bestFit="1" customWidth="1"/>
    <col min="8711" max="8714" width="9.125" style="1"/>
    <col min="8715" max="8716" width="9.875" style="1" bestFit="1" customWidth="1"/>
    <col min="8717" max="8965" width="9.125" style="1"/>
    <col min="8966" max="8966" width="10.125" style="1" bestFit="1" customWidth="1"/>
    <col min="8967" max="8970" width="9.125" style="1"/>
    <col min="8971" max="8972" width="9.875" style="1" bestFit="1" customWidth="1"/>
    <col min="8973" max="9221" width="9.125" style="1"/>
    <col min="9222" max="9222" width="10.125" style="1" bestFit="1" customWidth="1"/>
    <col min="9223" max="9226" width="9.125" style="1"/>
    <col min="9227" max="9228" width="9.875" style="1" bestFit="1" customWidth="1"/>
    <col min="9229" max="9477" width="9.125" style="1"/>
    <col min="9478" max="9478" width="10.125" style="1" bestFit="1" customWidth="1"/>
    <col min="9479" max="9482" width="9.125" style="1"/>
    <col min="9483" max="9484" width="9.875" style="1" bestFit="1" customWidth="1"/>
    <col min="9485" max="9733" width="9.125" style="1"/>
    <col min="9734" max="9734" width="10.125" style="1" bestFit="1" customWidth="1"/>
    <col min="9735" max="9738" width="9.125" style="1"/>
    <col min="9739" max="9740" width="9.875" style="1" bestFit="1" customWidth="1"/>
    <col min="9741" max="9989" width="9.125" style="1"/>
    <col min="9990" max="9990" width="10.125" style="1" bestFit="1" customWidth="1"/>
    <col min="9991" max="9994" width="9.125" style="1"/>
    <col min="9995" max="9996" width="9.875" style="1" bestFit="1" customWidth="1"/>
    <col min="9997" max="10245" width="9.125" style="1"/>
    <col min="10246" max="10246" width="10.125" style="1" bestFit="1" customWidth="1"/>
    <col min="10247" max="10250" width="9.125" style="1"/>
    <col min="10251" max="10252" width="9.875" style="1" bestFit="1" customWidth="1"/>
    <col min="10253" max="10501" width="9.125" style="1"/>
    <col min="10502" max="10502" width="10.125" style="1" bestFit="1" customWidth="1"/>
    <col min="10503" max="10506" width="9.125" style="1"/>
    <col min="10507" max="10508" width="9.875" style="1" bestFit="1" customWidth="1"/>
    <col min="10509" max="10757" width="9.125" style="1"/>
    <col min="10758" max="10758" width="10.125" style="1" bestFit="1" customWidth="1"/>
    <col min="10759" max="10762" width="9.125" style="1"/>
    <col min="10763" max="10764" width="9.875" style="1" bestFit="1" customWidth="1"/>
    <col min="10765" max="11013" width="9.125" style="1"/>
    <col min="11014" max="11014" width="10.125" style="1" bestFit="1" customWidth="1"/>
    <col min="11015" max="11018" width="9.125" style="1"/>
    <col min="11019" max="11020" width="9.875" style="1" bestFit="1" customWidth="1"/>
    <col min="11021" max="11269" width="9.125" style="1"/>
    <col min="11270" max="11270" width="10.125" style="1" bestFit="1" customWidth="1"/>
    <col min="11271" max="11274" width="9.125" style="1"/>
    <col min="11275" max="11276" width="9.875" style="1" bestFit="1" customWidth="1"/>
    <col min="11277" max="11525" width="9.125" style="1"/>
    <col min="11526" max="11526" width="10.125" style="1" bestFit="1" customWidth="1"/>
    <col min="11527" max="11530" width="9.125" style="1"/>
    <col min="11531" max="11532" width="9.875" style="1" bestFit="1" customWidth="1"/>
    <col min="11533" max="11781" width="9.125" style="1"/>
    <col min="11782" max="11782" width="10.125" style="1" bestFit="1" customWidth="1"/>
    <col min="11783" max="11786" width="9.125" style="1"/>
    <col min="11787" max="11788" width="9.875" style="1" bestFit="1" customWidth="1"/>
    <col min="11789" max="12037" width="9.125" style="1"/>
    <col min="12038" max="12038" width="10.125" style="1" bestFit="1" customWidth="1"/>
    <col min="12039" max="12042" width="9.125" style="1"/>
    <col min="12043" max="12044" width="9.875" style="1" bestFit="1" customWidth="1"/>
    <col min="12045" max="12293" width="9.125" style="1"/>
    <col min="12294" max="12294" width="10.125" style="1" bestFit="1" customWidth="1"/>
    <col min="12295" max="12298" width="9.125" style="1"/>
    <col min="12299" max="12300" width="9.875" style="1" bestFit="1" customWidth="1"/>
    <col min="12301" max="12549" width="9.125" style="1"/>
    <col min="12550" max="12550" width="10.125" style="1" bestFit="1" customWidth="1"/>
    <col min="12551" max="12554" width="9.125" style="1"/>
    <col min="12555" max="12556" width="9.875" style="1" bestFit="1" customWidth="1"/>
    <col min="12557" max="12805" width="9.125" style="1"/>
    <col min="12806" max="12806" width="10.125" style="1" bestFit="1" customWidth="1"/>
    <col min="12807" max="12810" width="9.125" style="1"/>
    <col min="12811" max="12812" width="9.875" style="1" bestFit="1" customWidth="1"/>
    <col min="12813" max="13061" width="9.125" style="1"/>
    <col min="13062" max="13062" width="10.125" style="1" bestFit="1" customWidth="1"/>
    <col min="13063" max="13066" width="9.125" style="1"/>
    <col min="13067" max="13068" width="9.875" style="1" bestFit="1" customWidth="1"/>
    <col min="13069" max="13317" width="9.125" style="1"/>
    <col min="13318" max="13318" width="10.125" style="1" bestFit="1" customWidth="1"/>
    <col min="13319" max="13322" width="9.125" style="1"/>
    <col min="13323" max="13324" width="9.875" style="1" bestFit="1" customWidth="1"/>
    <col min="13325" max="13573" width="9.125" style="1"/>
    <col min="13574" max="13574" width="10.125" style="1" bestFit="1" customWidth="1"/>
    <col min="13575" max="13578" width="9.125" style="1"/>
    <col min="13579" max="13580" width="9.875" style="1" bestFit="1" customWidth="1"/>
    <col min="13581" max="13829" width="9.125" style="1"/>
    <col min="13830" max="13830" width="10.125" style="1" bestFit="1" customWidth="1"/>
    <col min="13831" max="13834" width="9.125" style="1"/>
    <col min="13835" max="13836" width="9.875" style="1" bestFit="1" customWidth="1"/>
    <col min="13837" max="14085" width="9.125" style="1"/>
    <col min="14086" max="14086" width="10.125" style="1" bestFit="1" customWidth="1"/>
    <col min="14087" max="14090" width="9.125" style="1"/>
    <col min="14091" max="14092" width="9.875" style="1" bestFit="1" customWidth="1"/>
    <col min="14093" max="14341" width="9.125" style="1"/>
    <col min="14342" max="14342" width="10.125" style="1" bestFit="1" customWidth="1"/>
    <col min="14343" max="14346" width="9.125" style="1"/>
    <col min="14347" max="14348" width="9.875" style="1" bestFit="1" customWidth="1"/>
    <col min="14349" max="14597" width="9.125" style="1"/>
    <col min="14598" max="14598" width="10.125" style="1" bestFit="1" customWidth="1"/>
    <col min="14599" max="14602" width="9.125" style="1"/>
    <col min="14603" max="14604" width="9.875" style="1" bestFit="1" customWidth="1"/>
    <col min="14605" max="14853" width="9.125" style="1"/>
    <col min="14854" max="14854" width="10.125" style="1" bestFit="1" customWidth="1"/>
    <col min="14855" max="14858" width="9.125" style="1"/>
    <col min="14859" max="14860" width="9.875" style="1" bestFit="1" customWidth="1"/>
    <col min="14861" max="15109" width="9.125" style="1"/>
    <col min="15110" max="15110" width="10.125" style="1" bestFit="1" customWidth="1"/>
    <col min="15111" max="15114" width="9.125" style="1"/>
    <col min="15115" max="15116" width="9.875" style="1" bestFit="1" customWidth="1"/>
    <col min="15117" max="15365" width="9.125" style="1"/>
    <col min="15366" max="15366" width="10.125" style="1" bestFit="1" customWidth="1"/>
    <col min="15367" max="15370" width="9.125" style="1"/>
    <col min="15371" max="15372" width="9.875" style="1" bestFit="1" customWidth="1"/>
    <col min="15373" max="15621" width="9.125" style="1"/>
    <col min="15622" max="15622" width="10.125" style="1" bestFit="1" customWidth="1"/>
    <col min="15623" max="15626" width="9.125" style="1"/>
    <col min="15627" max="15628" width="9.875" style="1" bestFit="1" customWidth="1"/>
    <col min="15629" max="15877" width="9.125" style="1"/>
    <col min="15878" max="15878" width="10.125" style="1" bestFit="1" customWidth="1"/>
    <col min="15879" max="15882" width="9.125" style="1"/>
    <col min="15883" max="15884" width="9.875" style="1" bestFit="1" customWidth="1"/>
    <col min="15885" max="16133" width="9.125" style="1"/>
    <col min="16134" max="16134" width="10.125" style="1" bestFit="1" customWidth="1"/>
    <col min="16135" max="16138" width="9.125" style="1"/>
    <col min="16139" max="16140" width="9.875" style="1" bestFit="1" customWidth="1"/>
    <col min="16141" max="16384" width="9.125" style="1"/>
  </cols>
  <sheetData>
    <row r="1" spans="1:25" x14ac:dyDescent="0.2">
      <c r="A1" s="297" t="s">
        <v>330</v>
      </c>
      <c r="B1" s="298"/>
      <c r="C1" s="298"/>
      <c r="D1" s="298"/>
      <c r="E1" s="298"/>
      <c r="F1" s="298"/>
      <c r="G1" s="298"/>
      <c r="H1" s="298"/>
      <c r="I1" s="298"/>
      <c r="J1" s="298"/>
      <c r="K1" s="49"/>
    </row>
    <row r="2" spans="1:25" ht="15.65" x14ac:dyDescent="0.2">
      <c r="A2" s="2"/>
      <c r="B2" s="3"/>
      <c r="C2" s="299" t="s">
        <v>331</v>
      </c>
      <c r="D2" s="299"/>
      <c r="E2" s="9">
        <v>44197</v>
      </c>
      <c r="F2" s="4" t="s">
        <v>332</v>
      </c>
      <c r="G2" s="9">
        <v>44469</v>
      </c>
      <c r="H2" s="51"/>
      <c r="I2" s="51"/>
      <c r="J2" s="51"/>
      <c r="K2" s="52"/>
      <c r="X2" s="53" t="s">
        <v>333</v>
      </c>
    </row>
    <row r="3" spans="1:25" ht="13.6" customHeight="1" thickBot="1" x14ac:dyDescent="0.25">
      <c r="A3" s="302" t="s">
        <v>334</v>
      </c>
      <c r="B3" s="303"/>
      <c r="C3" s="303"/>
      <c r="D3" s="303"/>
      <c r="E3" s="303"/>
      <c r="F3" s="303"/>
      <c r="G3" s="306" t="s">
        <v>335</v>
      </c>
      <c r="H3" s="308" t="s">
        <v>336</v>
      </c>
      <c r="I3" s="308"/>
      <c r="J3" s="308"/>
      <c r="K3" s="308"/>
      <c r="L3" s="308"/>
      <c r="M3" s="308"/>
      <c r="N3" s="308"/>
      <c r="O3" s="308"/>
      <c r="P3" s="308"/>
      <c r="Q3" s="308"/>
      <c r="R3" s="308"/>
      <c r="S3" s="308"/>
      <c r="T3" s="308"/>
      <c r="U3" s="308"/>
      <c r="V3" s="308"/>
      <c r="W3" s="308"/>
      <c r="X3" s="308" t="s">
        <v>337</v>
      </c>
      <c r="Y3" s="310" t="s">
        <v>338</v>
      </c>
    </row>
    <row r="4" spans="1:25" ht="65.900000000000006" thickBot="1" x14ac:dyDescent="0.25">
      <c r="A4" s="304"/>
      <c r="B4" s="305"/>
      <c r="C4" s="305"/>
      <c r="D4" s="305"/>
      <c r="E4" s="305"/>
      <c r="F4" s="305"/>
      <c r="G4" s="307"/>
      <c r="H4" s="54" t="s">
        <v>339</v>
      </c>
      <c r="I4" s="54" t="s">
        <v>340</v>
      </c>
      <c r="J4" s="54" t="s">
        <v>341</v>
      </c>
      <c r="K4" s="54" t="s">
        <v>342</v>
      </c>
      <c r="L4" s="54" t="s">
        <v>343</v>
      </c>
      <c r="M4" s="54" t="s">
        <v>344</v>
      </c>
      <c r="N4" s="54" t="s">
        <v>345</v>
      </c>
      <c r="O4" s="54" t="s">
        <v>346</v>
      </c>
      <c r="P4" s="118" t="s">
        <v>475</v>
      </c>
      <c r="Q4" s="54" t="s">
        <v>347</v>
      </c>
      <c r="R4" s="54" t="s">
        <v>348</v>
      </c>
      <c r="S4" s="54" t="s">
        <v>476</v>
      </c>
      <c r="T4" s="54" t="s">
        <v>477</v>
      </c>
      <c r="U4" s="54" t="s">
        <v>349</v>
      </c>
      <c r="V4" s="54" t="s">
        <v>350</v>
      </c>
      <c r="W4" s="54" t="s">
        <v>351</v>
      </c>
      <c r="X4" s="309"/>
      <c r="Y4" s="311"/>
    </row>
    <row r="5" spans="1:25" ht="21.75" x14ac:dyDescent="0.2">
      <c r="A5" s="312">
        <v>1</v>
      </c>
      <c r="B5" s="313"/>
      <c r="C5" s="313"/>
      <c r="D5" s="313"/>
      <c r="E5" s="313"/>
      <c r="F5" s="313"/>
      <c r="G5" s="5">
        <v>2</v>
      </c>
      <c r="H5" s="55" t="s">
        <v>352</v>
      </c>
      <c r="I5" s="56" t="s">
        <v>353</v>
      </c>
      <c r="J5" s="55" t="s">
        <v>354</v>
      </c>
      <c r="K5" s="56" t="s">
        <v>355</v>
      </c>
      <c r="L5" s="55" t="s">
        <v>356</v>
      </c>
      <c r="M5" s="56" t="s">
        <v>357</v>
      </c>
      <c r="N5" s="55" t="s">
        <v>358</v>
      </c>
      <c r="O5" s="56" t="s">
        <v>359</v>
      </c>
      <c r="P5" s="55" t="s">
        <v>360</v>
      </c>
      <c r="Q5" s="56" t="s">
        <v>361</v>
      </c>
      <c r="R5" s="55" t="s">
        <v>362</v>
      </c>
      <c r="S5" s="119" t="s">
        <v>478</v>
      </c>
      <c r="T5" s="119" t="s">
        <v>479</v>
      </c>
      <c r="U5" s="119" t="s">
        <v>480</v>
      </c>
      <c r="V5" s="119" t="s">
        <v>481</v>
      </c>
      <c r="W5" s="119" t="s">
        <v>482</v>
      </c>
      <c r="X5" s="119">
        <v>19</v>
      </c>
      <c r="Y5" s="120" t="s">
        <v>483</v>
      </c>
    </row>
    <row r="6" spans="1:25" x14ac:dyDescent="0.2">
      <c r="A6" s="314" t="s">
        <v>363</v>
      </c>
      <c r="B6" s="314"/>
      <c r="C6" s="314"/>
      <c r="D6" s="314"/>
      <c r="E6" s="314"/>
      <c r="F6" s="314"/>
      <c r="G6" s="314"/>
      <c r="H6" s="314"/>
      <c r="I6" s="314"/>
      <c r="J6" s="314"/>
      <c r="K6" s="314"/>
      <c r="L6" s="314"/>
      <c r="M6" s="314"/>
      <c r="N6" s="315"/>
      <c r="O6" s="315"/>
      <c r="P6" s="315"/>
      <c r="Q6" s="315"/>
      <c r="R6" s="315"/>
      <c r="S6" s="316"/>
      <c r="T6" s="316"/>
      <c r="U6" s="315"/>
      <c r="V6" s="315"/>
      <c r="W6" s="315"/>
      <c r="X6" s="315"/>
      <c r="Y6" s="317"/>
    </row>
    <row r="7" spans="1:25" x14ac:dyDescent="0.2">
      <c r="A7" s="318" t="s">
        <v>364</v>
      </c>
      <c r="B7" s="318"/>
      <c r="C7" s="318"/>
      <c r="D7" s="318"/>
      <c r="E7" s="318"/>
      <c r="F7" s="318"/>
      <c r="G7" s="6">
        <v>1</v>
      </c>
      <c r="H7" s="57">
        <v>1672021210</v>
      </c>
      <c r="I7" s="57">
        <v>5710563</v>
      </c>
      <c r="J7" s="57">
        <v>83601061</v>
      </c>
      <c r="K7" s="57">
        <v>136815284</v>
      </c>
      <c r="L7" s="57">
        <v>124418266</v>
      </c>
      <c r="M7" s="57">
        <v>0</v>
      </c>
      <c r="N7" s="57">
        <v>0</v>
      </c>
      <c r="O7" s="57">
        <v>0</v>
      </c>
      <c r="P7" s="57">
        <v>61473</v>
      </c>
      <c r="Q7" s="57">
        <v>0</v>
      </c>
      <c r="R7" s="57">
        <v>0</v>
      </c>
      <c r="S7" s="57">
        <v>0</v>
      </c>
      <c r="T7" s="57">
        <v>0</v>
      </c>
      <c r="U7" s="57">
        <v>539646072</v>
      </c>
      <c r="V7" s="57">
        <v>377006905</v>
      </c>
      <c r="W7" s="58">
        <f>H7+I7+J7+K7-L7+M7+N7+O7+P7+Q7+R7+U7+V7+S7+T7</f>
        <v>2690444302</v>
      </c>
      <c r="X7" s="57">
        <v>0</v>
      </c>
      <c r="Y7" s="58">
        <f>W7+X7</f>
        <v>2690444302</v>
      </c>
    </row>
    <row r="8" spans="1:25" x14ac:dyDescent="0.2">
      <c r="A8" s="300" t="s">
        <v>365</v>
      </c>
      <c r="B8" s="300"/>
      <c r="C8" s="300"/>
      <c r="D8" s="300"/>
      <c r="E8" s="300"/>
      <c r="F8" s="300"/>
      <c r="G8" s="6">
        <v>2</v>
      </c>
      <c r="H8" s="57">
        <v>0</v>
      </c>
      <c r="I8" s="57">
        <v>0</v>
      </c>
      <c r="J8" s="57">
        <v>0</v>
      </c>
      <c r="K8" s="57">
        <v>0</v>
      </c>
      <c r="L8" s="57">
        <v>0</v>
      </c>
      <c r="M8" s="57">
        <v>0</v>
      </c>
      <c r="N8" s="57">
        <v>0</v>
      </c>
      <c r="O8" s="57">
        <v>0</v>
      </c>
      <c r="P8" s="57">
        <v>0</v>
      </c>
      <c r="Q8" s="57">
        <v>0</v>
      </c>
      <c r="R8" s="57">
        <v>0</v>
      </c>
      <c r="S8" s="57">
        <v>0</v>
      </c>
      <c r="T8" s="57">
        <v>0</v>
      </c>
      <c r="U8" s="57">
        <v>0</v>
      </c>
      <c r="V8" s="57">
        <v>0</v>
      </c>
      <c r="W8" s="58">
        <f t="shared" ref="W8:W9" si="0">H8+I8+J8+K8-L8+M8+N8+O8+P8+Q8+R8+U8+V8+S8+T8</f>
        <v>0</v>
      </c>
      <c r="X8" s="57">
        <v>0</v>
      </c>
      <c r="Y8" s="58">
        <f t="shared" ref="Y8:Y9" si="1">W8+X8</f>
        <v>0</v>
      </c>
    </row>
    <row r="9" spans="1:25" x14ac:dyDescent="0.2">
      <c r="A9" s="300" t="s">
        <v>366</v>
      </c>
      <c r="B9" s="300"/>
      <c r="C9" s="300"/>
      <c r="D9" s="300"/>
      <c r="E9" s="300"/>
      <c r="F9" s="300"/>
      <c r="G9" s="6">
        <v>3</v>
      </c>
      <c r="H9" s="57">
        <v>0</v>
      </c>
      <c r="I9" s="57">
        <v>0</v>
      </c>
      <c r="J9" s="57">
        <v>0</v>
      </c>
      <c r="K9" s="57">
        <v>0</v>
      </c>
      <c r="L9" s="57">
        <v>0</v>
      </c>
      <c r="M9" s="57">
        <v>0</v>
      </c>
      <c r="N9" s="57">
        <v>0</v>
      </c>
      <c r="O9" s="57">
        <v>0</v>
      </c>
      <c r="P9" s="57">
        <v>0</v>
      </c>
      <c r="Q9" s="57">
        <v>0</v>
      </c>
      <c r="R9" s="57">
        <v>0</v>
      </c>
      <c r="S9" s="57">
        <v>0</v>
      </c>
      <c r="T9" s="57">
        <v>0</v>
      </c>
      <c r="U9" s="57">
        <v>0</v>
      </c>
      <c r="V9" s="57">
        <v>0</v>
      </c>
      <c r="W9" s="58">
        <f t="shared" si="0"/>
        <v>0</v>
      </c>
      <c r="X9" s="57">
        <v>0</v>
      </c>
      <c r="Y9" s="58">
        <f t="shared" si="1"/>
        <v>0</v>
      </c>
    </row>
    <row r="10" spans="1:25" ht="23.95" customHeight="1" x14ac:dyDescent="0.2">
      <c r="A10" s="301" t="s">
        <v>367</v>
      </c>
      <c r="B10" s="301"/>
      <c r="C10" s="301"/>
      <c r="D10" s="301"/>
      <c r="E10" s="301"/>
      <c r="F10" s="301"/>
      <c r="G10" s="7">
        <v>4</v>
      </c>
      <c r="H10" s="58">
        <f>H7+H8+H9</f>
        <v>1672021210</v>
      </c>
      <c r="I10" s="58">
        <f t="shared" ref="I10:Y10" si="2">I7+I8+I9</f>
        <v>5710563</v>
      </c>
      <c r="J10" s="58">
        <f t="shared" si="2"/>
        <v>83601061</v>
      </c>
      <c r="K10" s="58">
        <f t="shared" si="2"/>
        <v>136815284</v>
      </c>
      <c r="L10" s="58">
        <f t="shared" si="2"/>
        <v>124418266</v>
      </c>
      <c r="M10" s="58">
        <f t="shared" si="2"/>
        <v>0</v>
      </c>
      <c r="N10" s="58">
        <f t="shared" si="2"/>
        <v>0</v>
      </c>
      <c r="O10" s="58">
        <f t="shared" si="2"/>
        <v>0</v>
      </c>
      <c r="P10" s="58">
        <f t="shared" si="2"/>
        <v>61473</v>
      </c>
      <c r="Q10" s="58">
        <f t="shared" si="2"/>
        <v>0</v>
      </c>
      <c r="R10" s="58">
        <f t="shared" si="2"/>
        <v>0</v>
      </c>
      <c r="S10" s="58">
        <f t="shared" si="2"/>
        <v>0</v>
      </c>
      <c r="T10" s="58">
        <f t="shared" si="2"/>
        <v>0</v>
      </c>
      <c r="U10" s="58">
        <f t="shared" si="2"/>
        <v>539646072</v>
      </c>
      <c r="V10" s="58">
        <f t="shared" si="2"/>
        <v>377006905</v>
      </c>
      <c r="W10" s="58">
        <f t="shared" si="2"/>
        <v>2690444302</v>
      </c>
      <c r="X10" s="58">
        <f t="shared" si="2"/>
        <v>0</v>
      </c>
      <c r="Y10" s="58">
        <f t="shared" si="2"/>
        <v>2690444302</v>
      </c>
    </row>
    <row r="11" spans="1:25" x14ac:dyDescent="0.2">
      <c r="A11" s="300" t="s">
        <v>368</v>
      </c>
      <c r="B11" s="300"/>
      <c r="C11" s="300"/>
      <c r="D11" s="300"/>
      <c r="E11" s="300"/>
      <c r="F11" s="300"/>
      <c r="G11" s="6">
        <v>5</v>
      </c>
      <c r="H11" s="59">
        <v>0</v>
      </c>
      <c r="I11" s="59">
        <v>0</v>
      </c>
      <c r="J11" s="59">
        <v>0</v>
      </c>
      <c r="K11" s="59">
        <v>0</v>
      </c>
      <c r="L11" s="59">
        <v>0</v>
      </c>
      <c r="M11" s="59">
        <v>0</v>
      </c>
      <c r="N11" s="59">
        <v>0</v>
      </c>
      <c r="O11" s="59">
        <v>0</v>
      </c>
      <c r="P11" s="59">
        <v>0</v>
      </c>
      <c r="Q11" s="59">
        <v>0</v>
      </c>
      <c r="R11" s="59">
        <v>0</v>
      </c>
      <c r="S11" s="57">
        <v>0</v>
      </c>
      <c r="T11" s="57">
        <v>0</v>
      </c>
      <c r="U11" s="59">
        <v>0</v>
      </c>
      <c r="V11" s="57">
        <v>-308549679</v>
      </c>
      <c r="W11" s="58">
        <f t="shared" ref="W11:W29" si="3">H11+I11+J11+K11-L11+M11+N11+O11+P11+Q11+R11+U11+V11+S11+T11</f>
        <v>-308549679</v>
      </c>
      <c r="X11" s="57">
        <v>0</v>
      </c>
      <c r="Y11" s="58">
        <f t="shared" ref="Y11:Y29" si="4">W11+X11</f>
        <v>-308549679</v>
      </c>
    </row>
    <row r="12" spans="1:25" x14ac:dyDescent="0.2">
      <c r="A12" s="300" t="s">
        <v>369</v>
      </c>
      <c r="B12" s="300"/>
      <c r="C12" s="300"/>
      <c r="D12" s="300"/>
      <c r="E12" s="300"/>
      <c r="F12" s="300"/>
      <c r="G12" s="6">
        <v>6</v>
      </c>
      <c r="H12" s="59">
        <v>0</v>
      </c>
      <c r="I12" s="59">
        <v>0</v>
      </c>
      <c r="J12" s="59">
        <v>0</v>
      </c>
      <c r="K12" s="59">
        <v>0</v>
      </c>
      <c r="L12" s="59">
        <v>0</v>
      </c>
      <c r="M12" s="59">
        <v>0</v>
      </c>
      <c r="N12" s="57">
        <v>0</v>
      </c>
      <c r="O12" s="59">
        <v>0</v>
      </c>
      <c r="P12" s="59">
        <v>0</v>
      </c>
      <c r="Q12" s="59">
        <v>0</v>
      </c>
      <c r="R12" s="59">
        <v>0</v>
      </c>
      <c r="S12" s="57">
        <v>0</v>
      </c>
      <c r="T12" s="57">
        <v>0</v>
      </c>
      <c r="U12" s="59">
        <v>0</v>
      </c>
      <c r="V12" s="59">
        <v>0</v>
      </c>
      <c r="W12" s="58">
        <f t="shared" si="3"/>
        <v>0</v>
      </c>
      <c r="X12" s="57">
        <v>0</v>
      </c>
      <c r="Y12" s="58">
        <f t="shared" si="4"/>
        <v>0</v>
      </c>
    </row>
    <row r="13" spans="1:25" ht="26.35" customHeight="1" x14ac:dyDescent="0.2">
      <c r="A13" s="300" t="s">
        <v>370</v>
      </c>
      <c r="B13" s="300"/>
      <c r="C13" s="300"/>
      <c r="D13" s="300"/>
      <c r="E13" s="300"/>
      <c r="F13" s="300"/>
      <c r="G13" s="6">
        <v>7</v>
      </c>
      <c r="H13" s="59">
        <v>0</v>
      </c>
      <c r="I13" s="59">
        <v>0</v>
      </c>
      <c r="J13" s="59">
        <v>0</v>
      </c>
      <c r="K13" s="59">
        <v>0</v>
      </c>
      <c r="L13" s="59">
        <v>0</v>
      </c>
      <c r="M13" s="59">
        <v>0</v>
      </c>
      <c r="N13" s="59">
        <v>0</v>
      </c>
      <c r="O13" s="57">
        <v>0</v>
      </c>
      <c r="P13" s="59">
        <v>0</v>
      </c>
      <c r="Q13" s="59">
        <v>0</v>
      </c>
      <c r="R13" s="59">
        <v>0</v>
      </c>
      <c r="S13" s="57">
        <v>0</v>
      </c>
      <c r="T13" s="57">
        <v>0</v>
      </c>
      <c r="U13" s="57">
        <v>0</v>
      </c>
      <c r="V13" s="57">
        <v>0</v>
      </c>
      <c r="W13" s="58">
        <f t="shared" si="3"/>
        <v>0</v>
      </c>
      <c r="X13" s="57">
        <v>0</v>
      </c>
      <c r="Y13" s="58">
        <f t="shared" si="4"/>
        <v>0</v>
      </c>
    </row>
    <row r="14" spans="1:25" ht="29.25" customHeight="1" x14ac:dyDescent="0.2">
      <c r="A14" s="300" t="s">
        <v>484</v>
      </c>
      <c r="B14" s="300"/>
      <c r="C14" s="300"/>
      <c r="D14" s="300"/>
      <c r="E14" s="300"/>
      <c r="F14" s="300"/>
      <c r="G14" s="6">
        <v>8</v>
      </c>
      <c r="H14" s="59">
        <v>0</v>
      </c>
      <c r="I14" s="59">
        <v>0</v>
      </c>
      <c r="J14" s="59">
        <v>0</v>
      </c>
      <c r="K14" s="59">
        <v>0</v>
      </c>
      <c r="L14" s="59">
        <v>0</v>
      </c>
      <c r="M14" s="59">
        <v>0</v>
      </c>
      <c r="N14" s="59">
        <v>0</v>
      </c>
      <c r="O14" s="59">
        <v>0</v>
      </c>
      <c r="P14" s="57">
        <v>-73904</v>
      </c>
      <c r="Q14" s="59">
        <v>0</v>
      </c>
      <c r="R14" s="59">
        <v>0</v>
      </c>
      <c r="S14" s="57">
        <v>0</v>
      </c>
      <c r="T14" s="57">
        <v>0</v>
      </c>
      <c r="U14" s="57">
        <v>0</v>
      </c>
      <c r="V14" s="57">
        <v>0</v>
      </c>
      <c r="W14" s="58">
        <f t="shared" si="3"/>
        <v>-73904</v>
      </c>
      <c r="X14" s="57">
        <v>0</v>
      </c>
      <c r="Y14" s="58">
        <f t="shared" si="4"/>
        <v>-73904</v>
      </c>
    </row>
    <row r="15" spans="1:25" x14ac:dyDescent="0.2">
      <c r="A15" s="300" t="s">
        <v>371</v>
      </c>
      <c r="B15" s="300"/>
      <c r="C15" s="300"/>
      <c r="D15" s="300"/>
      <c r="E15" s="300"/>
      <c r="F15" s="300"/>
      <c r="G15" s="6">
        <v>9</v>
      </c>
      <c r="H15" s="59">
        <v>0</v>
      </c>
      <c r="I15" s="59">
        <v>0</v>
      </c>
      <c r="J15" s="59">
        <v>0</v>
      </c>
      <c r="K15" s="59">
        <v>0</v>
      </c>
      <c r="L15" s="59">
        <v>0</v>
      </c>
      <c r="M15" s="59">
        <v>0</v>
      </c>
      <c r="N15" s="59">
        <v>0</v>
      </c>
      <c r="O15" s="59">
        <v>0</v>
      </c>
      <c r="P15" s="59">
        <v>0</v>
      </c>
      <c r="Q15" s="57">
        <v>0</v>
      </c>
      <c r="R15" s="59">
        <v>0</v>
      </c>
      <c r="S15" s="57">
        <v>0</v>
      </c>
      <c r="T15" s="57">
        <v>0</v>
      </c>
      <c r="U15" s="57">
        <v>0</v>
      </c>
      <c r="V15" s="57">
        <v>0</v>
      </c>
      <c r="W15" s="58">
        <f t="shared" si="3"/>
        <v>0</v>
      </c>
      <c r="X15" s="57">
        <v>0</v>
      </c>
      <c r="Y15" s="58">
        <f t="shared" si="4"/>
        <v>0</v>
      </c>
    </row>
    <row r="16" spans="1:25" ht="28.55" customHeight="1" x14ac:dyDescent="0.2">
      <c r="A16" s="300" t="s">
        <v>372</v>
      </c>
      <c r="B16" s="300"/>
      <c r="C16" s="300"/>
      <c r="D16" s="300"/>
      <c r="E16" s="300"/>
      <c r="F16" s="300"/>
      <c r="G16" s="6">
        <v>10</v>
      </c>
      <c r="H16" s="59">
        <v>0</v>
      </c>
      <c r="I16" s="59">
        <v>0</v>
      </c>
      <c r="J16" s="59">
        <v>0</v>
      </c>
      <c r="K16" s="59">
        <v>0</v>
      </c>
      <c r="L16" s="59">
        <v>0</v>
      </c>
      <c r="M16" s="59">
        <v>0</v>
      </c>
      <c r="N16" s="59">
        <v>0</v>
      </c>
      <c r="O16" s="59">
        <v>0</v>
      </c>
      <c r="P16" s="59">
        <v>0</v>
      </c>
      <c r="Q16" s="59">
        <v>0</v>
      </c>
      <c r="R16" s="57">
        <v>0</v>
      </c>
      <c r="S16" s="57">
        <v>0</v>
      </c>
      <c r="T16" s="57">
        <v>0</v>
      </c>
      <c r="U16" s="57">
        <v>0</v>
      </c>
      <c r="V16" s="57">
        <v>0</v>
      </c>
      <c r="W16" s="58">
        <f t="shared" si="3"/>
        <v>0</v>
      </c>
      <c r="X16" s="57">
        <v>0</v>
      </c>
      <c r="Y16" s="58">
        <f t="shared" si="4"/>
        <v>0</v>
      </c>
    </row>
    <row r="17" spans="1:25" ht="23.3" customHeight="1" x14ac:dyDescent="0.2">
      <c r="A17" s="300" t="s">
        <v>373</v>
      </c>
      <c r="B17" s="300"/>
      <c r="C17" s="300"/>
      <c r="D17" s="300"/>
      <c r="E17" s="300"/>
      <c r="F17" s="300"/>
      <c r="G17" s="6">
        <v>11</v>
      </c>
      <c r="H17" s="59">
        <v>0</v>
      </c>
      <c r="I17" s="59">
        <v>0</v>
      </c>
      <c r="J17" s="59">
        <v>0</v>
      </c>
      <c r="K17" s="59">
        <v>0</v>
      </c>
      <c r="L17" s="59">
        <v>0</v>
      </c>
      <c r="M17" s="59">
        <v>0</v>
      </c>
      <c r="N17" s="57">
        <v>0</v>
      </c>
      <c r="O17" s="57">
        <v>0</v>
      </c>
      <c r="P17" s="57">
        <v>0</v>
      </c>
      <c r="Q17" s="57">
        <v>0</v>
      </c>
      <c r="R17" s="57">
        <v>0</v>
      </c>
      <c r="S17" s="57">
        <v>0</v>
      </c>
      <c r="T17" s="57">
        <v>0</v>
      </c>
      <c r="U17" s="57">
        <v>0</v>
      </c>
      <c r="V17" s="57">
        <v>0</v>
      </c>
      <c r="W17" s="58">
        <f t="shared" si="3"/>
        <v>0</v>
      </c>
      <c r="X17" s="57">
        <v>0</v>
      </c>
      <c r="Y17" s="58">
        <f t="shared" si="4"/>
        <v>0</v>
      </c>
    </row>
    <row r="18" spans="1:25" x14ac:dyDescent="0.2">
      <c r="A18" s="300" t="s">
        <v>374</v>
      </c>
      <c r="B18" s="300"/>
      <c r="C18" s="300"/>
      <c r="D18" s="300"/>
      <c r="E18" s="300"/>
      <c r="F18" s="300"/>
      <c r="G18" s="6">
        <v>12</v>
      </c>
      <c r="H18" s="59">
        <v>0</v>
      </c>
      <c r="I18" s="59">
        <v>0</v>
      </c>
      <c r="J18" s="59">
        <v>0</v>
      </c>
      <c r="K18" s="59">
        <v>0</v>
      </c>
      <c r="L18" s="59">
        <v>0</v>
      </c>
      <c r="M18" s="59">
        <v>0</v>
      </c>
      <c r="N18" s="57">
        <v>0</v>
      </c>
      <c r="O18" s="57">
        <v>0</v>
      </c>
      <c r="P18" s="57">
        <v>0</v>
      </c>
      <c r="Q18" s="57">
        <v>0</v>
      </c>
      <c r="R18" s="57">
        <v>0</v>
      </c>
      <c r="S18" s="57">
        <v>0</v>
      </c>
      <c r="T18" s="57">
        <v>0</v>
      </c>
      <c r="U18" s="57">
        <v>0</v>
      </c>
      <c r="V18" s="57">
        <v>0</v>
      </c>
      <c r="W18" s="58">
        <f t="shared" si="3"/>
        <v>0</v>
      </c>
      <c r="X18" s="57">
        <v>0</v>
      </c>
      <c r="Y18" s="58">
        <f t="shared" si="4"/>
        <v>0</v>
      </c>
    </row>
    <row r="19" spans="1:25" x14ac:dyDescent="0.2">
      <c r="A19" s="300" t="s">
        <v>375</v>
      </c>
      <c r="B19" s="300"/>
      <c r="C19" s="300"/>
      <c r="D19" s="300"/>
      <c r="E19" s="300"/>
      <c r="F19" s="300"/>
      <c r="G19" s="6">
        <v>13</v>
      </c>
      <c r="H19" s="57">
        <v>0</v>
      </c>
      <c r="I19" s="57">
        <v>0</v>
      </c>
      <c r="J19" s="57">
        <v>0</v>
      </c>
      <c r="K19" s="57">
        <v>0</v>
      </c>
      <c r="L19" s="57">
        <v>0</v>
      </c>
      <c r="M19" s="57">
        <v>0</v>
      </c>
      <c r="N19" s="57">
        <v>0</v>
      </c>
      <c r="O19" s="57">
        <v>0</v>
      </c>
      <c r="P19" s="57">
        <v>0</v>
      </c>
      <c r="Q19" s="57">
        <v>0</v>
      </c>
      <c r="R19" s="57">
        <v>0</v>
      </c>
      <c r="S19" s="57">
        <v>0</v>
      </c>
      <c r="T19" s="57">
        <v>0</v>
      </c>
      <c r="U19" s="57">
        <v>0</v>
      </c>
      <c r="V19" s="57">
        <v>0</v>
      </c>
      <c r="W19" s="58">
        <f t="shared" si="3"/>
        <v>0</v>
      </c>
      <c r="X19" s="57">
        <v>0</v>
      </c>
      <c r="Y19" s="58">
        <f t="shared" si="4"/>
        <v>0</v>
      </c>
    </row>
    <row r="20" spans="1:25" x14ac:dyDescent="0.2">
      <c r="A20" s="300" t="s">
        <v>376</v>
      </c>
      <c r="B20" s="300"/>
      <c r="C20" s="300"/>
      <c r="D20" s="300"/>
      <c r="E20" s="300"/>
      <c r="F20" s="300"/>
      <c r="G20" s="6">
        <v>14</v>
      </c>
      <c r="H20" s="59">
        <v>0</v>
      </c>
      <c r="I20" s="59">
        <v>0</v>
      </c>
      <c r="J20" s="59">
        <v>0</v>
      </c>
      <c r="K20" s="59">
        <v>0</v>
      </c>
      <c r="L20" s="59">
        <v>0</v>
      </c>
      <c r="M20" s="59">
        <v>0</v>
      </c>
      <c r="N20" s="57">
        <v>0</v>
      </c>
      <c r="O20" s="57">
        <v>0</v>
      </c>
      <c r="P20" s="57">
        <v>13303</v>
      </c>
      <c r="Q20" s="57">
        <v>0</v>
      </c>
      <c r="R20" s="57">
        <v>0</v>
      </c>
      <c r="S20" s="57">
        <v>0</v>
      </c>
      <c r="T20" s="57">
        <v>0</v>
      </c>
      <c r="U20" s="57">
        <v>0</v>
      </c>
      <c r="V20" s="57">
        <v>0</v>
      </c>
      <c r="W20" s="58">
        <f t="shared" si="3"/>
        <v>13303</v>
      </c>
      <c r="X20" s="57">
        <v>0</v>
      </c>
      <c r="Y20" s="58">
        <f t="shared" si="4"/>
        <v>13303</v>
      </c>
    </row>
    <row r="21" spans="1:25" ht="30.75" customHeight="1" x14ac:dyDescent="0.2">
      <c r="A21" s="300" t="s">
        <v>485</v>
      </c>
      <c r="B21" s="300"/>
      <c r="C21" s="300"/>
      <c r="D21" s="300"/>
      <c r="E21" s="300"/>
      <c r="F21" s="300"/>
      <c r="G21" s="6">
        <v>15</v>
      </c>
      <c r="H21" s="57">
        <v>0</v>
      </c>
      <c r="I21" s="57">
        <v>0</v>
      </c>
      <c r="J21" s="57">
        <v>0</v>
      </c>
      <c r="K21" s="57">
        <v>0</v>
      </c>
      <c r="L21" s="57">
        <v>0</v>
      </c>
      <c r="M21" s="57">
        <v>0</v>
      </c>
      <c r="N21" s="57">
        <v>0</v>
      </c>
      <c r="O21" s="57">
        <v>0</v>
      </c>
      <c r="P21" s="57">
        <v>0</v>
      </c>
      <c r="Q21" s="57">
        <v>0</v>
      </c>
      <c r="R21" s="57">
        <v>0</v>
      </c>
      <c r="S21" s="57">
        <v>0</v>
      </c>
      <c r="T21" s="57">
        <v>0</v>
      </c>
      <c r="U21" s="57">
        <v>0</v>
      </c>
      <c r="V21" s="57">
        <v>0</v>
      </c>
      <c r="W21" s="58">
        <f t="shared" si="3"/>
        <v>0</v>
      </c>
      <c r="X21" s="57">
        <v>0</v>
      </c>
      <c r="Y21" s="58">
        <f t="shared" si="4"/>
        <v>0</v>
      </c>
    </row>
    <row r="22" spans="1:25" ht="28.55" customHeight="1" x14ac:dyDescent="0.2">
      <c r="A22" s="300" t="s">
        <v>486</v>
      </c>
      <c r="B22" s="300"/>
      <c r="C22" s="300"/>
      <c r="D22" s="300"/>
      <c r="E22" s="300"/>
      <c r="F22" s="300"/>
      <c r="G22" s="6">
        <v>16</v>
      </c>
      <c r="H22" s="57">
        <v>0</v>
      </c>
      <c r="I22" s="57">
        <v>0</v>
      </c>
      <c r="J22" s="57">
        <v>0</v>
      </c>
      <c r="K22" s="57">
        <v>0</v>
      </c>
      <c r="L22" s="57">
        <v>0</v>
      </c>
      <c r="M22" s="57">
        <v>0</v>
      </c>
      <c r="N22" s="57">
        <v>0</v>
      </c>
      <c r="O22" s="57">
        <v>0</v>
      </c>
      <c r="P22" s="57">
        <v>0</v>
      </c>
      <c r="Q22" s="57">
        <v>0</v>
      </c>
      <c r="R22" s="57">
        <v>0</v>
      </c>
      <c r="S22" s="57">
        <v>0</v>
      </c>
      <c r="T22" s="57">
        <v>0</v>
      </c>
      <c r="U22" s="57">
        <v>0</v>
      </c>
      <c r="V22" s="57">
        <v>0</v>
      </c>
      <c r="W22" s="58">
        <f t="shared" si="3"/>
        <v>0</v>
      </c>
      <c r="X22" s="57">
        <v>0</v>
      </c>
      <c r="Y22" s="58">
        <f t="shared" si="4"/>
        <v>0</v>
      </c>
    </row>
    <row r="23" spans="1:25" ht="26.35" customHeight="1" x14ac:dyDescent="0.2">
      <c r="A23" s="300" t="s">
        <v>487</v>
      </c>
      <c r="B23" s="300"/>
      <c r="C23" s="300"/>
      <c r="D23" s="300"/>
      <c r="E23" s="300"/>
      <c r="F23" s="300"/>
      <c r="G23" s="6">
        <v>17</v>
      </c>
      <c r="H23" s="57">
        <v>0</v>
      </c>
      <c r="I23" s="57">
        <v>0</v>
      </c>
      <c r="J23" s="57">
        <v>0</v>
      </c>
      <c r="K23" s="57">
        <v>0</v>
      </c>
      <c r="L23" s="57">
        <v>0</v>
      </c>
      <c r="M23" s="57">
        <v>0</v>
      </c>
      <c r="N23" s="57">
        <v>0</v>
      </c>
      <c r="O23" s="57">
        <v>0</v>
      </c>
      <c r="P23" s="57">
        <v>0</v>
      </c>
      <c r="Q23" s="57">
        <v>0</v>
      </c>
      <c r="R23" s="57">
        <v>0</v>
      </c>
      <c r="S23" s="57">
        <v>0</v>
      </c>
      <c r="T23" s="57">
        <v>0</v>
      </c>
      <c r="U23" s="57">
        <v>0</v>
      </c>
      <c r="V23" s="57">
        <v>0</v>
      </c>
      <c r="W23" s="58">
        <f t="shared" si="3"/>
        <v>0</v>
      </c>
      <c r="X23" s="57">
        <v>0</v>
      </c>
      <c r="Y23" s="58">
        <f t="shared" si="4"/>
        <v>0</v>
      </c>
    </row>
    <row r="24" spans="1:25" x14ac:dyDescent="0.2">
      <c r="A24" s="300" t="s">
        <v>377</v>
      </c>
      <c r="B24" s="300"/>
      <c r="C24" s="300"/>
      <c r="D24" s="300"/>
      <c r="E24" s="300"/>
      <c r="F24" s="300"/>
      <c r="G24" s="6">
        <v>18</v>
      </c>
      <c r="H24" s="57">
        <v>0</v>
      </c>
      <c r="I24" s="57">
        <v>0</v>
      </c>
      <c r="J24" s="57">
        <v>0</v>
      </c>
      <c r="K24" s="57">
        <v>0</v>
      </c>
      <c r="L24" s="57">
        <v>0</v>
      </c>
      <c r="M24" s="57">
        <v>0</v>
      </c>
      <c r="N24" s="57">
        <v>0</v>
      </c>
      <c r="O24" s="57">
        <v>0</v>
      </c>
      <c r="P24" s="57">
        <v>0</v>
      </c>
      <c r="Q24" s="57">
        <v>0</v>
      </c>
      <c r="R24" s="57">
        <v>0</v>
      </c>
      <c r="S24" s="57">
        <v>0</v>
      </c>
      <c r="T24" s="57">
        <v>0</v>
      </c>
      <c r="U24" s="57">
        <v>0</v>
      </c>
      <c r="V24" s="57">
        <v>0</v>
      </c>
      <c r="W24" s="58">
        <f t="shared" si="3"/>
        <v>0</v>
      </c>
      <c r="X24" s="57">
        <v>0</v>
      </c>
      <c r="Y24" s="58">
        <f t="shared" si="4"/>
        <v>0</v>
      </c>
    </row>
    <row r="25" spans="1:25" x14ac:dyDescent="0.2">
      <c r="A25" s="300" t="s">
        <v>488</v>
      </c>
      <c r="B25" s="300"/>
      <c r="C25" s="300"/>
      <c r="D25" s="300"/>
      <c r="E25" s="300"/>
      <c r="F25" s="300"/>
      <c r="G25" s="6">
        <v>19</v>
      </c>
      <c r="H25" s="57">
        <v>0</v>
      </c>
      <c r="I25" s="57">
        <v>0</v>
      </c>
      <c r="J25" s="57">
        <v>0</v>
      </c>
      <c r="K25" s="57">
        <v>0</v>
      </c>
      <c r="L25" s="57">
        <v>0</v>
      </c>
      <c r="M25" s="57">
        <v>0</v>
      </c>
      <c r="N25" s="57">
        <v>0</v>
      </c>
      <c r="O25" s="57">
        <v>0</v>
      </c>
      <c r="P25" s="57">
        <v>0</v>
      </c>
      <c r="Q25" s="57">
        <v>0</v>
      </c>
      <c r="R25" s="57">
        <v>0</v>
      </c>
      <c r="S25" s="57">
        <v>0</v>
      </c>
      <c r="T25" s="57">
        <v>0</v>
      </c>
      <c r="U25" s="57">
        <v>0</v>
      </c>
      <c r="V25" s="57">
        <v>0</v>
      </c>
      <c r="W25" s="58">
        <f t="shared" si="3"/>
        <v>0</v>
      </c>
      <c r="X25" s="57">
        <v>0</v>
      </c>
      <c r="Y25" s="58">
        <f t="shared" si="4"/>
        <v>0</v>
      </c>
    </row>
    <row r="26" spans="1:25" x14ac:dyDescent="0.2">
      <c r="A26" s="300" t="s">
        <v>489</v>
      </c>
      <c r="B26" s="300"/>
      <c r="C26" s="300"/>
      <c r="D26" s="300"/>
      <c r="E26" s="300"/>
      <c r="F26" s="300"/>
      <c r="G26" s="6">
        <v>20</v>
      </c>
      <c r="H26" s="57">
        <v>0</v>
      </c>
      <c r="I26" s="57">
        <v>0</v>
      </c>
      <c r="J26" s="57">
        <v>0</v>
      </c>
      <c r="K26" s="57">
        <v>0</v>
      </c>
      <c r="L26" s="57">
        <v>0</v>
      </c>
      <c r="M26" s="57">
        <v>0</v>
      </c>
      <c r="N26" s="57">
        <v>0</v>
      </c>
      <c r="O26" s="57">
        <v>0</v>
      </c>
      <c r="P26" s="57">
        <v>0</v>
      </c>
      <c r="Q26" s="57">
        <v>0</v>
      </c>
      <c r="R26" s="57">
        <v>0</v>
      </c>
      <c r="S26" s="57">
        <v>0</v>
      </c>
      <c r="T26" s="57">
        <v>0</v>
      </c>
      <c r="U26" s="57">
        <v>0</v>
      </c>
      <c r="V26" s="57">
        <v>0</v>
      </c>
      <c r="W26" s="58">
        <f t="shared" si="3"/>
        <v>0</v>
      </c>
      <c r="X26" s="57">
        <v>0</v>
      </c>
      <c r="Y26" s="58">
        <f t="shared" si="4"/>
        <v>0</v>
      </c>
    </row>
    <row r="27" spans="1:25" x14ac:dyDescent="0.2">
      <c r="A27" s="300" t="s">
        <v>490</v>
      </c>
      <c r="B27" s="300"/>
      <c r="C27" s="300"/>
      <c r="D27" s="300"/>
      <c r="E27" s="300"/>
      <c r="F27" s="300"/>
      <c r="G27" s="6">
        <v>21</v>
      </c>
      <c r="H27" s="57">
        <v>0</v>
      </c>
      <c r="I27" s="57">
        <v>0</v>
      </c>
      <c r="J27" s="57">
        <v>0</v>
      </c>
      <c r="K27" s="57">
        <v>0</v>
      </c>
      <c r="L27" s="57">
        <v>0</v>
      </c>
      <c r="M27" s="57">
        <v>0</v>
      </c>
      <c r="N27" s="57">
        <v>2249472</v>
      </c>
      <c r="O27" s="57">
        <v>0</v>
      </c>
      <c r="P27" s="57">
        <v>0</v>
      </c>
      <c r="Q27" s="57">
        <v>0</v>
      </c>
      <c r="R27" s="57">
        <v>0</v>
      </c>
      <c r="S27" s="57">
        <v>0</v>
      </c>
      <c r="T27" s="57">
        <v>0</v>
      </c>
      <c r="U27" s="57">
        <v>1140526</v>
      </c>
      <c r="V27" s="57">
        <v>0</v>
      </c>
      <c r="W27" s="58">
        <f t="shared" si="3"/>
        <v>3389998</v>
      </c>
      <c r="X27" s="57">
        <v>0</v>
      </c>
      <c r="Y27" s="58">
        <f t="shared" si="4"/>
        <v>3389998</v>
      </c>
    </row>
    <row r="28" spans="1:25" x14ac:dyDescent="0.2">
      <c r="A28" s="300" t="s">
        <v>491</v>
      </c>
      <c r="B28" s="300"/>
      <c r="C28" s="300"/>
      <c r="D28" s="300"/>
      <c r="E28" s="300"/>
      <c r="F28" s="300"/>
      <c r="G28" s="6">
        <v>22</v>
      </c>
      <c r="H28" s="57">
        <v>0</v>
      </c>
      <c r="I28" s="57">
        <v>0</v>
      </c>
      <c r="J28" s="57">
        <v>0</v>
      </c>
      <c r="K28" s="57">
        <v>0</v>
      </c>
      <c r="L28" s="57">
        <v>0</v>
      </c>
      <c r="M28" s="57">
        <v>0</v>
      </c>
      <c r="N28" s="57">
        <v>0</v>
      </c>
      <c r="O28" s="57">
        <v>0</v>
      </c>
      <c r="P28" s="57">
        <v>0</v>
      </c>
      <c r="Q28" s="57">
        <v>0</v>
      </c>
      <c r="R28" s="57">
        <v>0</v>
      </c>
      <c r="S28" s="57">
        <v>0</v>
      </c>
      <c r="T28" s="57">
        <v>0</v>
      </c>
      <c r="U28" s="57">
        <v>377006905</v>
      </c>
      <c r="V28" s="57">
        <v>-377006905</v>
      </c>
      <c r="W28" s="58">
        <f t="shared" si="3"/>
        <v>0</v>
      </c>
      <c r="X28" s="57">
        <v>0</v>
      </c>
      <c r="Y28" s="58">
        <f t="shared" si="4"/>
        <v>0</v>
      </c>
    </row>
    <row r="29" spans="1:25" x14ac:dyDescent="0.2">
      <c r="A29" s="300" t="s">
        <v>492</v>
      </c>
      <c r="B29" s="300"/>
      <c r="C29" s="300"/>
      <c r="D29" s="300"/>
      <c r="E29" s="300"/>
      <c r="F29" s="300"/>
      <c r="G29" s="6">
        <v>23</v>
      </c>
      <c r="H29" s="57">
        <v>0</v>
      </c>
      <c r="I29" s="57">
        <v>0</v>
      </c>
      <c r="J29" s="57">
        <v>0</v>
      </c>
      <c r="K29" s="57">
        <v>0</v>
      </c>
      <c r="L29" s="57">
        <v>0</v>
      </c>
      <c r="M29" s="57">
        <v>0</v>
      </c>
      <c r="N29" s="57">
        <v>0</v>
      </c>
      <c r="O29" s="57">
        <v>0</v>
      </c>
      <c r="P29" s="57">
        <v>0</v>
      </c>
      <c r="Q29" s="57">
        <v>0</v>
      </c>
      <c r="R29" s="57"/>
      <c r="S29" s="57">
        <v>0</v>
      </c>
      <c r="T29" s="57">
        <v>0</v>
      </c>
      <c r="U29" s="57">
        <v>0</v>
      </c>
      <c r="V29" s="57">
        <v>0</v>
      </c>
      <c r="W29" s="58">
        <f t="shared" si="3"/>
        <v>0</v>
      </c>
      <c r="X29" s="57">
        <v>0</v>
      </c>
      <c r="Y29" s="58">
        <f t="shared" si="4"/>
        <v>0</v>
      </c>
    </row>
    <row r="30" spans="1:25" ht="21.75" customHeight="1" x14ac:dyDescent="0.2">
      <c r="A30" s="319" t="s">
        <v>493</v>
      </c>
      <c r="B30" s="319"/>
      <c r="C30" s="319"/>
      <c r="D30" s="319"/>
      <c r="E30" s="319"/>
      <c r="F30" s="319"/>
      <c r="G30" s="8">
        <v>24</v>
      </c>
      <c r="H30" s="60">
        <f>SUM(H10:H29)</f>
        <v>1672021210</v>
      </c>
      <c r="I30" s="60">
        <f t="shared" ref="I30:Y30" si="5">SUM(I10:I29)</f>
        <v>5710563</v>
      </c>
      <c r="J30" s="60">
        <f t="shared" si="5"/>
        <v>83601061</v>
      </c>
      <c r="K30" s="60">
        <f t="shared" si="5"/>
        <v>136815284</v>
      </c>
      <c r="L30" s="60">
        <f t="shared" si="5"/>
        <v>124418266</v>
      </c>
      <c r="M30" s="60">
        <f t="shared" si="5"/>
        <v>0</v>
      </c>
      <c r="N30" s="60">
        <f t="shared" si="5"/>
        <v>2249472</v>
      </c>
      <c r="O30" s="60">
        <f t="shared" si="5"/>
        <v>0</v>
      </c>
      <c r="P30" s="60">
        <f t="shared" si="5"/>
        <v>872</v>
      </c>
      <c r="Q30" s="60">
        <f t="shared" si="5"/>
        <v>0</v>
      </c>
      <c r="R30" s="60">
        <f t="shared" si="5"/>
        <v>0</v>
      </c>
      <c r="S30" s="60">
        <f t="shared" si="5"/>
        <v>0</v>
      </c>
      <c r="T30" s="60">
        <f t="shared" si="5"/>
        <v>0</v>
      </c>
      <c r="U30" s="60">
        <f t="shared" si="5"/>
        <v>917793503</v>
      </c>
      <c r="V30" s="60">
        <f t="shared" si="5"/>
        <v>-308549679</v>
      </c>
      <c r="W30" s="60">
        <f t="shared" si="5"/>
        <v>2385224020</v>
      </c>
      <c r="X30" s="60">
        <f t="shared" si="5"/>
        <v>0</v>
      </c>
      <c r="Y30" s="60">
        <f t="shared" si="5"/>
        <v>2385224020</v>
      </c>
    </row>
    <row r="31" spans="1:25" x14ac:dyDescent="0.2">
      <c r="A31" s="320" t="s">
        <v>378</v>
      </c>
      <c r="B31" s="321"/>
      <c r="C31" s="321"/>
      <c r="D31" s="321"/>
      <c r="E31" s="321"/>
      <c r="F31" s="321"/>
      <c r="G31" s="321"/>
      <c r="H31" s="321"/>
      <c r="I31" s="321"/>
      <c r="J31" s="321"/>
      <c r="K31" s="321"/>
      <c r="L31" s="321"/>
      <c r="M31" s="321"/>
      <c r="N31" s="321"/>
      <c r="O31" s="321"/>
      <c r="P31" s="321"/>
      <c r="Q31" s="321"/>
      <c r="R31" s="321"/>
      <c r="S31" s="321"/>
      <c r="T31" s="321"/>
      <c r="U31" s="321"/>
      <c r="V31" s="321"/>
      <c r="W31" s="321"/>
      <c r="X31" s="321"/>
      <c r="Y31" s="321"/>
    </row>
    <row r="32" spans="1:25" ht="36.700000000000003" customHeight="1" x14ac:dyDescent="0.2">
      <c r="A32" s="322" t="s">
        <v>379</v>
      </c>
      <c r="B32" s="323"/>
      <c r="C32" s="323"/>
      <c r="D32" s="323"/>
      <c r="E32" s="323"/>
      <c r="F32" s="323"/>
      <c r="G32" s="7">
        <v>25</v>
      </c>
      <c r="H32" s="58">
        <f>SUM(H12:H20)</f>
        <v>0</v>
      </c>
      <c r="I32" s="58">
        <f t="shared" ref="I32:Y32" si="6">SUM(I12:I20)</f>
        <v>0</v>
      </c>
      <c r="J32" s="58">
        <f t="shared" si="6"/>
        <v>0</v>
      </c>
      <c r="K32" s="58">
        <f t="shared" si="6"/>
        <v>0</v>
      </c>
      <c r="L32" s="58">
        <f t="shared" si="6"/>
        <v>0</v>
      </c>
      <c r="M32" s="58">
        <f t="shared" si="6"/>
        <v>0</v>
      </c>
      <c r="N32" s="58">
        <f t="shared" si="6"/>
        <v>0</v>
      </c>
      <c r="O32" s="58">
        <f t="shared" si="6"/>
        <v>0</v>
      </c>
      <c r="P32" s="58">
        <f t="shared" si="6"/>
        <v>-60601</v>
      </c>
      <c r="Q32" s="58">
        <f t="shared" si="6"/>
        <v>0</v>
      </c>
      <c r="R32" s="58">
        <f t="shared" si="6"/>
        <v>0</v>
      </c>
      <c r="S32" s="58">
        <f t="shared" si="6"/>
        <v>0</v>
      </c>
      <c r="T32" s="58">
        <f t="shared" si="6"/>
        <v>0</v>
      </c>
      <c r="U32" s="58">
        <f t="shared" si="6"/>
        <v>0</v>
      </c>
      <c r="V32" s="58">
        <f t="shared" si="6"/>
        <v>0</v>
      </c>
      <c r="W32" s="58">
        <f t="shared" si="6"/>
        <v>-60601</v>
      </c>
      <c r="X32" s="58">
        <f t="shared" si="6"/>
        <v>0</v>
      </c>
      <c r="Y32" s="58">
        <f t="shared" si="6"/>
        <v>-60601</v>
      </c>
    </row>
    <row r="33" spans="1:25" ht="31.6" customHeight="1" x14ac:dyDescent="0.2">
      <c r="A33" s="322" t="s">
        <v>494</v>
      </c>
      <c r="B33" s="323"/>
      <c r="C33" s="323"/>
      <c r="D33" s="323"/>
      <c r="E33" s="323"/>
      <c r="F33" s="323"/>
      <c r="G33" s="7">
        <v>26</v>
      </c>
      <c r="H33" s="58">
        <f>H11+H32</f>
        <v>0</v>
      </c>
      <c r="I33" s="58">
        <f t="shared" ref="I33:Y33" si="7">I11+I32</f>
        <v>0</v>
      </c>
      <c r="J33" s="58">
        <f t="shared" si="7"/>
        <v>0</v>
      </c>
      <c r="K33" s="58">
        <f t="shared" si="7"/>
        <v>0</v>
      </c>
      <c r="L33" s="58">
        <f t="shared" si="7"/>
        <v>0</v>
      </c>
      <c r="M33" s="58">
        <f t="shared" si="7"/>
        <v>0</v>
      </c>
      <c r="N33" s="58">
        <f t="shared" si="7"/>
        <v>0</v>
      </c>
      <c r="O33" s="58">
        <f t="shared" si="7"/>
        <v>0</v>
      </c>
      <c r="P33" s="58">
        <f t="shared" si="7"/>
        <v>-60601</v>
      </c>
      <c r="Q33" s="58">
        <f t="shared" si="7"/>
        <v>0</v>
      </c>
      <c r="R33" s="58">
        <f t="shared" si="7"/>
        <v>0</v>
      </c>
      <c r="S33" s="58">
        <f t="shared" si="7"/>
        <v>0</v>
      </c>
      <c r="T33" s="58">
        <f t="shared" si="7"/>
        <v>0</v>
      </c>
      <c r="U33" s="58">
        <f t="shared" si="7"/>
        <v>0</v>
      </c>
      <c r="V33" s="58">
        <f t="shared" si="7"/>
        <v>-308549679</v>
      </c>
      <c r="W33" s="58">
        <f t="shared" si="7"/>
        <v>-308610280</v>
      </c>
      <c r="X33" s="58">
        <f t="shared" si="7"/>
        <v>0</v>
      </c>
      <c r="Y33" s="58">
        <f t="shared" si="7"/>
        <v>-308610280</v>
      </c>
    </row>
    <row r="34" spans="1:25" ht="30.75" customHeight="1" x14ac:dyDescent="0.2">
      <c r="A34" s="324" t="s">
        <v>495</v>
      </c>
      <c r="B34" s="325"/>
      <c r="C34" s="325"/>
      <c r="D34" s="325"/>
      <c r="E34" s="325"/>
      <c r="F34" s="325"/>
      <c r="G34" s="8">
        <v>27</v>
      </c>
      <c r="H34" s="60">
        <f>SUM(H21:H29)</f>
        <v>0</v>
      </c>
      <c r="I34" s="60">
        <f t="shared" ref="I34:Y34" si="8">SUM(I21:I29)</f>
        <v>0</v>
      </c>
      <c r="J34" s="60">
        <f t="shared" si="8"/>
        <v>0</v>
      </c>
      <c r="K34" s="60">
        <f t="shared" si="8"/>
        <v>0</v>
      </c>
      <c r="L34" s="60">
        <f t="shared" si="8"/>
        <v>0</v>
      </c>
      <c r="M34" s="60">
        <f t="shared" si="8"/>
        <v>0</v>
      </c>
      <c r="N34" s="60">
        <f t="shared" si="8"/>
        <v>2249472</v>
      </c>
      <c r="O34" s="60">
        <f t="shared" si="8"/>
        <v>0</v>
      </c>
      <c r="P34" s="60">
        <f t="shared" si="8"/>
        <v>0</v>
      </c>
      <c r="Q34" s="60">
        <f t="shared" si="8"/>
        <v>0</v>
      </c>
      <c r="R34" s="60">
        <f t="shared" si="8"/>
        <v>0</v>
      </c>
      <c r="S34" s="60">
        <f t="shared" si="8"/>
        <v>0</v>
      </c>
      <c r="T34" s="60">
        <f t="shared" si="8"/>
        <v>0</v>
      </c>
      <c r="U34" s="60">
        <f t="shared" si="8"/>
        <v>378147431</v>
      </c>
      <c r="V34" s="60">
        <f t="shared" si="8"/>
        <v>-377006905</v>
      </c>
      <c r="W34" s="60">
        <f t="shared" si="8"/>
        <v>3389998</v>
      </c>
      <c r="X34" s="60">
        <f t="shared" si="8"/>
        <v>0</v>
      </c>
      <c r="Y34" s="60">
        <f t="shared" si="8"/>
        <v>3389998</v>
      </c>
    </row>
    <row r="35" spans="1:25" x14ac:dyDescent="0.2">
      <c r="A35" s="320" t="s">
        <v>380</v>
      </c>
      <c r="B35" s="326"/>
      <c r="C35" s="326"/>
      <c r="D35" s="326"/>
      <c r="E35" s="326"/>
      <c r="F35" s="326"/>
      <c r="G35" s="326"/>
      <c r="H35" s="326"/>
      <c r="I35" s="326"/>
      <c r="J35" s="326"/>
      <c r="K35" s="326"/>
      <c r="L35" s="326"/>
      <c r="M35" s="326"/>
      <c r="N35" s="326"/>
      <c r="O35" s="326"/>
      <c r="P35" s="326"/>
      <c r="Q35" s="326"/>
      <c r="R35" s="326"/>
      <c r="S35" s="326"/>
      <c r="T35" s="326"/>
      <c r="U35" s="326"/>
      <c r="V35" s="326"/>
      <c r="W35" s="326"/>
      <c r="X35" s="326"/>
      <c r="Y35" s="326"/>
    </row>
    <row r="36" spans="1:25" x14ac:dyDescent="0.2">
      <c r="A36" s="318" t="s">
        <v>381</v>
      </c>
      <c r="B36" s="318"/>
      <c r="C36" s="318"/>
      <c r="D36" s="318"/>
      <c r="E36" s="318"/>
      <c r="F36" s="318"/>
      <c r="G36" s="6">
        <v>28</v>
      </c>
      <c r="H36" s="57">
        <v>1672021210</v>
      </c>
      <c r="I36" s="57">
        <v>5710563</v>
      </c>
      <c r="J36" s="57">
        <v>83601061</v>
      </c>
      <c r="K36" s="57">
        <v>136815284</v>
      </c>
      <c r="L36" s="57">
        <v>124418266</v>
      </c>
      <c r="M36" s="57">
        <v>0</v>
      </c>
      <c r="N36" s="57">
        <v>2249472</v>
      </c>
      <c r="O36" s="57">
        <v>0</v>
      </c>
      <c r="P36" s="57">
        <v>872</v>
      </c>
      <c r="Q36" s="57">
        <v>0</v>
      </c>
      <c r="R36" s="57">
        <v>0</v>
      </c>
      <c r="S36" s="57">
        <v>0</v>
      </c>
      <c r="T36" s="57">
        <v>0</v>
      </c>
      <c r="U36" s="57">
        <v>917793503</v>
      </c>
      <c r="V36" s="57">
        <v>-308549679</v>
      </c>
      <c r="W36" s="58">
        <f>H36+I36+J36+K36-L36+M36+N36+O36+P36+Q36+R36+U36+V36+S36+T36</f>
        <v>2385224020</v>
      </c>
      <c r="X36" s="57">
        <f t="shared" ref="X36:X38" si="9">+X30</f>
        <v>0</v>
      </c>
      <c r="Y36" s="58">
        <f t="shared" ref="Y36:Y38" si="10">W36+X36</f>
        <v>2385224020</v>
      </c>
    </row>
    <row r="37" spans="1:25" x14ac:dyDescent="0.2">
      <c r="A37" s="300" t="s">
        <v>382</v>
      </c>
      <c r="B37" s="300"/>
      <c r="C37" s="300"/>
      <c r="D37" s="300"/>
      <c r="E37" s="300"/>
      <c r="F37" s="300"/>
      <c r="G37" s="6">
        <v>29</v>
      </c>
      <c r="H37" s="57">
        <v>0</v>
      </c>
      <c r="I37" s="57">
        <v>0</v>
      </c>
      <c r="J37" s="57">
        <v>0</v>
      </c>
      <c r="K37" s="57">
        <v>0</v>
      </c>
      <c r="L37" s="57">
        <v>0</v>
      </c>
      <c r="M37" s="57">
        <v>0</v>
      </c>
      <c r="N37" s="57">
        <v>0</v>
      </c>
      <c r="O37" s="57">
        <v>0</v>
      </c>
      <c r="P37" s="57">
        <v>0</v>
      </c>
      <c r="Q37" s="57">
        <v>0</v>
      </c>
      <c r="R37" s="57">
        <v>0</v>
      </c>
      <c r="S37" s="57">
        <v>0</v>
      </c>
      <c r="T37" s="57">
        <v>0</v>
      </c>
      <c r="U37" s="57">
        <v>0</v>
      </c>
      <c r="V37" s="57">
        <v>0</v>
      </c>
      <c r="W37" s="58">
        <f t="shared" ref="W37:W38" si="11">H37+I37+J37+K37-L37+M37+N37+O37+P37+Q37+R37+U37+V37+S37+T37</f>
        <v>0</v>
      </c>
      <c r="X37" s="57">
        <f t="shared" si="9"/>
        <v>0</v>
      </c>
      <c r="Y37" s="58">
        <f t="shared" si="10"/>
        <v>0</v>
      </c>
    </row>
    <row r="38" spans="1:25" x14ac:dyDescent="0.2">
      <c r="A38" s="300" t="s">
        <v>383</v>
      </c>
      <c r="B38" s="300"/>
      <c r="C38" s="300"/>
      <c r="D38" s="300"/>
      <c r="E38" s="300"/>
      <c r="F38" s="300"/>
      <c r="G38" s="6">
        <v>30</v>
      </c>
      <c r="H38" s="57">
        <v>0</v>
      </c>
      <c r="I38" s="57">
        <v>0</v>
      </c>
      <c r="J38" s="57">
        <v>0</v>
      </c>
      <c r="K38" s="57">
        <v>0</v>
      </c>
      <c r="L38" s="57">
        <v>0</v>
      </c>
      <c r="M38" s="57">
        <v>0</v>
      </c>
      <c r="N38" s="57">
        <v>0</v>
      </c>
      <c r="O38" s="57">
        <v>0</v>
      </c>
      <c r="P38" s="57">
        <v>0</v>
      </c>
      <c r="Q38" s="57">
        <v>0</v>
      </c>
      <c r="R38" s="57">
        <v>0</v>
      </c>
      <c r="S38" s="57">
        <v>0</v>
      </c>
      <c r="T38" s="57">
        <v>0</v>
      </c>
      <c r="U38" s="57">
        <v>0</v>
      </c>
      <c r="V38" s="57">
        <v>0</v>
      </c>
      <c r="W38" s="58">
        <f t="shared" si="11"/>
        <v>0</v>
      </c>
      <c r="X38" s="57">
        <f t="shared" si="9"/>
        <v>0</v>
      </c>
      <c r="Y38" s="58">
        <f t="shared" si="10"/>
        <v>0</v>
      </c>
    </row>
    <row r="39" spans="1:25" ht="25.5" customHeight="1" x14ac:dyDescent="0.2">
      <c r="A39" s="301" t="s">
        <v>496</v>
      </c>
      <c r="B39" s="301"/>
      <c r="C39" s="301"/>
      <c r="D39" s="301"/>
      <c r="E39" s="301"/>
      <c r="F39" s="301"/>
      <c r="G39" s="7">
        <v>31</v>
      </c>
      <c r="H39" s="58">
        <f>H36+H37+H38</f>
        <v>1672021210</v>
      </c>
      <c r="I39" s="58">
        <f t="shared" ref="I39:Y39" si="12">I36+I37+I38</f>
        <v>5710563</v>
      </c>
      <c r="J39" s="58">
        <f t="shared" si="12"/>
        <v>83601061</v>
      </c>
      <c r="K39" s="58">
        <f t="shared" si="12"/>
        <v>136815284</v>
      </c>
      <c r="L39" s="58">
        <f t="shared" si="12"/>
        <v>124418266</v>
      </c>
      <c r="M39" s="58">
        <f t="shared" si="12"/>
        <v>0</v>
      </c>
      <c r="N39" s="58">
        <f t="shared" si="12"/>
        <v>2249472</v>
      </c>
      <c r="O39" s="58">
        <f t="shared" si="12"/>
        <v>0</v>
      </c>
      <c r="P39" s="58">
        <f t="shared" si="12"/>
        <v>872</v>
      </c>
      <c r="Q39" s="58">
        <f t="shared" si="12"/>
        <v>0</v>
      </c>
      <c r="R39" s="58">
        <f t="shared" si="12"/>
        <v>0</v>
      </c>
      <c r="S39" s="58">
        <f t="shared" si="12"/>
        <v>0</v>
      </c>
      <c r="T39" s="58">
        <f t="shared" si="12"/>
        <v>0</v>
      </c>
      <c r="U39" s="58">
        <f t="shared" si="12"/>
        <v>917793503</v>
      </c>
      <c r="V39" s="58">
        <f t="shared" si="12"/>
        <v>-308549679</v>
      </c>
      <c r="W39" s="58">
        <f t="shared" si="12"/>
        <v>2385224020</v>
      </c>
      <c r="X39" s="58">
        <f t="shared" si="12"/>
        <v>0</v>
      </c>
      <c r="Y39" s="58">
        <f t="shared" si="12"/>
        <v>2385224020</v>
      </c>
    </row>
    <row r="40" spans="1:25" x14ac:dyDescent="0.2">
      <c r="A40" s="300" t="s">
        <v>384</v>
      </c>
      <c r="B40" s="300"/>
      <c r="C40" s="300"/>
      <c r="D40" s="300"/>
      <c r="E40" s="300"/>
      <c r="F40" s="300"/>
      <c r="G40" s="6">
        <v>32</v>
      </c>
      <c r="H40" s="59">
        <v>0</v>
      </c>
      <c r="I40" s="59">
        <v>0</v>
      </c>
      <c r="J40" s="59">
        <v>0</v>
      </c>
      <c r="K40" s="59">
        <v>0</v>
      </c>
      <c r="L40" s="59">
        <v>0</v>
      </c>
      <c r="M40" s="59">
        <v>0</v>
      </c>
      <c r="N40" s="59">
        <v>0</v>
      </c>
      <c r="O40" s="59">
        <v>0</v>
      </c>
      <c r="P40" s="59">
        <v>0</v>
      </c>
      <c r="Q40" s="59">
        <v>0</v>
      </c>
      <c r="R40" s="59">
        <v>0</v>
      </c>
      <c r="S40" s="57">
        <v>0</v>
      </c>
      <c r="T40" s="57">
        <v>0</v>
      </c>
      <c r="U40" s="59">
        <v>0</v>
      </c>
      <c r="V40" s="57">
        <v>294606570</v>
      </c>
      <c r="W40" s="58">
        <f t="shared" ref="W40:W58" si="13">H40+I40+J40+K40-L40+M40+N40+O40+P40+Q40+R40+U40+V40+S40+T40</f>
        <v>294606570</v>
      </c>
      <c r="X40" s="57">
        <f t="shared" ref="X40:X58" si="14">+X34</f>
        <v>0</v>
      </c>
      <c r="Y40" s="58">
        <f t="shared" ref="Y40:Y58" si="15">W40+X40</f>
        <v>294606570</v>
      </c>
    </row>
    <row r="41" spans="1:25" x14ac:dyDescent="0.2">
      <c r="A41" s="300" t="s">
        <v>385</v>
      </c>
      <c r="B41" s="300"/>
      <c r="C41" s="300"/>
      <c r="D41" s="300"/>
      <c r="E41" s="300"/>
      <c r="F41" s="300"/>
      <c r="G41" s="6">
        <v>33</v>
      </c>
      <c r="H41" s="59">
        <v>0</v>
      </c>
      <c r="I41" s="59">
        <v>0</v>
      </c>
      <c r="J41" s="59">
        <v>0</v>
      </c>
      <c r="K41" s="59">
        <v>0</v>
      </c>
      <c r="L41" s="59">
        <v>0</v>
      </c>
      <c r="M41" s="59">
        <v>0</v>
      </c>
      <c r="N41" s="57">
        <v>0</v>
      </c>
      <c r="O41" s="59">
        <v>0</v>
      </c>
      <c r="P41" s="59">
        <v>0</v>
      </c>
      <c r="Q41" s="59">
        <v>0</v>
      </c>
      <c r="R41" s="59">
        <v>0</v>
      </c>
      <c r="S41" s="57">
        <v>0</v>
      </c>
      <c r="T41" s="57">
        <v>0</v>
      </c>
      <c r="U41" s="59">
        <v>0</v>
      </c>
      <c r="V41" s="59">
        <v>0</v>
      </c>
      <c r="W41" s="58">
        <f t="shared" si="13"/>
        <v>0</v>
      </c>
      <c r="X41" s="57">
        <f t="shared" si="14"/>
        <v>0</v>
      </c>
      <c r="Y41" s="58">
        <f t="shared" si="15"/>
        <v>0</v>
      </c>
    </row>
    <row r="42" spans="1:25" ht="27" customHeight="1" x14ac:dyDescent="0.2">
      <c r="A42" s="300" t="s">
        <v>386</v>
      </c>
      <c r="B42" s="300"/>
      <c r="C42" s="300"/>
      <c r="D42" s="300"/>
      <c r="E42" s="300"/>
      <c r="F42" s="300"/>
      <c r="G42" s="6">
        <v>34</v>
      </c>
      <c r="H42" s="59">
        <v>0</v>
      </c>
      <c r="I42" s="59">
        <v>0</v>
      </c>
      <c r="J42" s="59">
        <v>0</v>
      </c>
      <c r="K42" s="59">
        <v>0</v>
      </c>
      <c r="L42" s="59">
        <v>0</v>
      </c>
      <c r="M42" s="59">
        <v>0</v>
      </c>
      <c r="N42" s="59">
        <v>0</v>
      </c>
      <c r="O42" s="57">
        <v>0</v>
      </c>
      <c r="P42" s="59">
        <v>0</v>
      </c>
      <c r="Q42" s="59">
        <v>0</v>
      </c>
      <c r="R42" s="59">
        <v>0</v>
      </c>
      <c r="S42" s="57">
        <v>0</v>
      </c>
      <c r="T42" s="57">
        <v>0</v>
      </c>
      <c r="U42" s="57">
        <v>0</v>
      </c>
      <c r="V42" s="57">
        <v>0</v>
      </c>
      <c r="W42" s="58">
        <f t="shared" si="13"/>
        <v>0</v>
      </c>
      <c r="X42" s="57">
        <f t="shared" si="14"/>
        <v>0</v>
      </c>
      <c r="Y42" s="58">
        <f t="shared" si="15"/>
        <v>0</v>
      </c>
    </row>
    <row r="43" spans="1:25" ht="20.25" customHeight="1" x14ac:dyDescent="0.2">
      <c r="A43" s="300" t="s">
        <v>484</v>
      </c>
      <c r="B43" s="300"/>
      <c r="C43" s="300"/>
      <c r="D43" s="300"/>
      <c r="E43" s="300"/>
      <c r="F43" s="300"/>
      <c r="G43" s="6">
        <v>35</v>
      </c>
      <c r="H43" s="59">
        <v>0</v>
      </c>
      <c r="I43" s="59">
        <v>0</v>
      </c>
      <c r="J43" s="59">
        <v>0</v>
      </c>
      <c r="K43" s="59">
        <v>0</v>
      </c>
      <c r="L43" s="59">
        <v>0</v>
      </c>
      <c r="M43" s="59">
        <v>0</v>
      </c>
      <c r="N43" s="59">
        <v>0</v>
      </c>
      <c r="O43" s="59">
        <v>0</v>
      </c>
      <c r="P43" s="57">
        <v>153139</v>
      </c>
      <c r="Q43" s="59">
        <v>0</v>
      </c>
      <c r="R43" s="59">
        <v>0</v>
      </c>
      <c r="S43" s="57">
        <v>0</v>
      </c>
      <c r="T43" s="57">
        <v>0</v>
      </c>
      <c r="U43" s="57">
        <v>0</v>
      </c>
      <c r="V43" s="57">
        <v>0</v>
      </c>
      <c r="W43" s="58">
        <f t="shared" si="13"/>
        <v>153139</v>
      </c>
      <c r="X43" s="57">
        <f t="shared" si="14"/>
        <v>0</v>
      </c>
      <c r="Y43" s="58">
        <f t="shared" si="15"/>
        <v>153139</v>
      </c>
    </row>
    <row r="44" spans="1:25" ht="21.1" customHeight="1" x14ac:dyDescent="0.2">
      <c r="A44" s="300" t="s">
        <v>497</v>
      </c>
      <c r="B44" s="300"/>
      <c r="C44" s="300"/>
      <c r="D44" s="300"/>
      <c r="E44" s="300"/>
      <c r="F44" s="300"/>
      <c r="G44" s="6">
        <v>36</v>
      </c>
      <c r="H44" s="59">
        <v>0</v>
      </c>
      <c r="I44" s="59">
        <v>0</v>
      </c>
      <c r="J44" s="59">
        <v>0</v>
      </c>
      <c r="K44" s="59">
        <v>0</v>
      </c>
      <c r="L44" s="59">
        <v>0</v>
      </c>
      <c r="M44" s="59">
        <v>0</v>
      </c>
      <c r="N44" s="59">
        <v>0</v>
      </c>
      <c r="O44" s="59">
        <v>0</v>
      </c>
      <c r="P44" s="59">
        <v>0</v>
      </c>
      <c r="Q44" s="57">
        <v>0</v>
      </c>
      <c r="R44" s="59">
        <v>0</v>
      </c>
      <c r="S44" s="57">
        <v>0</v>
      </c>
      <c r="T44" s="57">
        <v>0</v>
      </c>
      <c r="U44" s="57">
        <v>0</v>
      </c>
      <c r="V44" s="57">
        <v>0</v>
      </c>
      <c r="W44" s="58">
        <f t="shared" si="13"/>
        <v>0</v>
      </c>
      <c r="X44" s="57">
        <f t="shared" si="14"/>
        <v>0</v>
      </c>
      <c r="Y44" s="58">
        <f t="shared" si="15"/>
        <v>0</v>
      </c>
    </row>
    <row r="45" spans="1:25" ht="29.25" customHeight="1" x14ac:dyDescent="0.2">
      <c r="A45" s="300" t="s">
        <v>387</v>
      </c>
      <c r="B45" s="300"/>
      <c r="C45" s="300"/>
      <c r="D45" s="300"/>
      <c r="E45" s="300"/>
      <c r="F45" s="300"/>
      <c r="G45" s="6">
        <v>37</v>
      </c>
      <c r="H45" s="59">
        <v>0</v>
      </c>
      <c r="I45" s="59">
        <v>0</v>
      </c>
      <c r="J45" s="59">
        <v>0</v>
      </c>
      <c r="K45" s="59">
        <v>0</v>
      </c>
      <c r="L45" s="59">
        <v>0</v>
      </c>
      <c r="M45" s="59">
        <v>0</v>
      </c>
      <c r="N45" s="59">
        <v>0</v>
      </c>
      <c r="O45" s="59">
        <v>0</v>
      </c>
      <c r="P45" s="59">
        <v>0</v>
      </c>
      <c r="Q45" s="59">
        <v>0</v>
      </c>
      <c r="R45" s="57">
        <v>0</v>
      </c>
      <c r="S45" s="57">
        <v>0</v>
      </c>
      <c r="T45" s="57">
        <v>0</v>
      </c>
      <c r="U45" s="57">
        <v>0</v>
      </c>
      <c r="V45" s="57">
        <v>0</v>
      </c>
      <c r="W45" s="58">
        <f t="shared" si="13"/>
        <v>0</v>
      </c>
      <c r="X45" s="57">
        <f t="shared" si="14"/>
        <v>0</v>
      </c>
      <c r="Y45" s="58">
        <f t="shared" si="15"/>
        <v>0</v>
      </c>
    </row>
    <row r="46" spans="1:25" ht="21.1" customHeight="1" x14ac:dyDescent="0.2">
      <c r="A46" s="300" t="s">
        <v>388</v>
      </c>
      <c r="B46" s="300"/>
      <c r="C46" s="300"/>
      <c r="D46" s="300"/>
      <c r="E46" s="300"/>
      <c r="F46" s="300"/>
      <c r="G46" s="6">
        <v>38</v>
      </c>
      <c r="H46" s="59">
        <v>0</v>
      </c>
      <c r="I46" s="59">
        <v>0</v>
      </c>
      <c r="J46" s="59">
        <v>0</v>
      </c>
      <c r="K46" s="59">
        <v>0</v>
      </c>
      <c r="L46" s="59">
        <v>0</v>
      </c>
      <c r="M46" s="59">
        <v>0</v>
      </c>
      <c r="N46" s="57">
        <v>0</v>
      </c>
      <c r="O46" s="57">
        <v>0</v>
      </c>
      <c r="P46" s="57">
        <v>0</v>
      </c>
      <c r="Q46" s="57">
        <v>0</v>
      </c>
      <c r="R46" s="57">
        <v>0</v>
      </c>
      <c r="S46" s="57">
        <v>0</v>
      </c>
      <c r="T46" s="57">
        <v>0</v>
      </c>
      <c r="U46" s="57">
        <v>0</v>
      </c>
      <c r="V46" s="57">
        <v>0</v>
      </c>
      <c r="W46" s="58">
        <f t="shared" si="13"/>
        <v>0</v>
      </c>
      <c r="X46" s="57">
        <f t="shared" si="14"/>
        <v>0</v>
      </c>
      <c r="Y46" s="58">
        <f t="shared" si="15"/>
        <v>0</v>
      </c>
    </row>
    <row r="47" spans="1:25" x14ac:dyDescent="0.2">
      <c r="A47" s="300" t="s">
        <v>389</v>
      </c>
      <c r="B47" s="300"/>
      <c r="C47" s="300"/>
      <c r="D47" s="300"/>
      <c r="E47" s="300"/>
      <c r="F47" s="300"/>
      <c r="G47" s="6">
        <v>39</v>
      </c>
      <c r="H47" s="59">
        <v>0</v>
      </c>
      <c r="I47" s="59">
        <v>0</v>
      </c>
      <c r="J47" s="59">
        <v>0</v>
      </c>
      <c r="K47" s="59">
        <v>0</v>
      </c>
      <c r="L47" s="59">
        <v>0</v>
      </c>
      <c r="M47" s="59">
        <v>0</v>
      </c>
      <c r="N47" s="57">
        <v>0</v>
      </c>
      <c r="O47" s="57">
        <v>0</v>
      </c>
      <c r="P47" s="57">
        <v>0</v>
      </c>
      <c r="Q47" s="57">
        <v>0</v>
      </c>
      <c r="R47" s="57">
        <v>0</v>
      </c>
      <c r="S47" s="57">
        <v>0</v>
      </c>
      <c r="T47" s="57">
        <v>0</v>
      </c>
      <c r="U47" s="57">
        <v>0</v>
      </c>
      <c r="V47" s="57">
        <v>0</v>
      </c>
      <c r="W47" s="58">
        <f t="shared" si="13"/>
        <v>0</v>
      </c>
      <c r="X47" s="57">
        <f t="shared" si="14"/>
        <v>0</v>
      </c>
      <c r="Y47" s="58">
        <f t="shared" si="15"/>
        <v>0</v>
      </c>
    </row>
    <row r="48" spans="1:25" x14ac:dyDescent="0.2">
      <c r="A48" s="300" t="s">
        <v>390</v>
      </c>
      <c r="B48" s="300"/>
      <c r="C48" s="300"/>
      <c r="D48" s="300"/>
      <c r="E48" s="300"/>
      <c r="F48" s="300"/>
      <c r="G48" s="6">
        <v>40</v>
      </c>
      <c r="H48" s="57">
        <v>0</v>
      </c>
      <c r="I48" s="57">
        <v>0</v>
      </c>
      <c r="J48" s="57">
        <v>0</v>
      </c>
      <c r="K48" s="57">
        <v>0</v>
      </c>
      <c r="L48" s="57">
        <v>0</v>
      </c>
      <c r="M48" s="57">
        <v>0</v>
      </c>
      <c r="N48" s="57">
        <v>0</v>
      </c>
      <c r="O48" s="57">
        <v>0</v>
      </c>
      <c r="P48" s="57">
        <v>0</v>
      </c>
      <c r="Q48" s="57">
        <v>0</v>
      </c>
      <c r="R48" s="57">
        <v>0</v>
      </c>
      <c r="S48" s="57">
        <v>0</v>
      </c>
      <c r="T48" s="57">
        <v>0</v>
      </c>
      <c r="U48" s="57">
        <v>0</v>
      </c>
      <c r="V48" s="57">
        <v>0</v>
      </c>
      <c r="W48" s="58">
        <f t="shared" si="13"/>
        <v>0</v>
      </c>
      <c r="X48" s="57">
        <f t="shared" si="14"/>
        <v>0</v>
      </c>
      <c r="Y48" s="58">
        <f t="shared" si="15"/>
        <v>0</v>
      </c>
    </row>
    <row r="49" spans="1:25" x14ac:dyDescent="0.2">
      <c r="A49" s="300" t="s">
        <v>391</v>
      </c>
      <c r="B49" s="300"/>
      <c r="C49" s="300"/>
      <c r="D49" s="300"/>
      <c r="E49" s="300"/>
      <c r="F49" s="300"/>
      <c r="G49" s="6">
        <v>41</v>
      </c>
      <c r="H49" s="59">
        <v>0</v>
      </c>
      <c r="I49" s="59">
        <v>0</v>
      </c>
      <c r="J49" s="59">
        <v>0</v>
      </c>
      <c r="K49" s="59">
        <v>0</v>
      </c>
      <c r="L49" s="59">
        <v>0</v>
      </c>
      <c r="M49" s="59">
        <v>0</v>
      </c>
      <c r="N49" s="57">
        <v>0</v>
      </c>
      <c r="O49" s="57">
        <v>0</v>
      </c>
      <c r="P49" s="57">
        <v>-27565</v>
      </c>
      <c r="Q49" s="57">
        <v>0</v>
      </c>
      <c r="R49" s="57">
        <v>0</v>
      </c>
      <c r="S49" s="57">
        <v>0</v>
      </c>
      <c r="T49" s="57">
        <v>0</v>
      </c>
      <c r="U49" s="57">
        <v>0</v>
      </c>
      <c r="V49" s="57">
        <v>0</v>
      </c>
      <c r="W49" s="58">
        <f t="shared" si="13"/>
        <v>-27565</v>
      </c>
      <c r="X49" s="57">
        <f t="shared" si="14"/>
        <v>0</v>
      </c>
      <c r="Y49" s="58">
        <f t="shared" si="15"/>
        <v>-27565</v>
      </c>
    </row>
    <row r="50" spans="1:25" ht="23.95" customHeight="1" x14ac:dyDescent="0.2">
      <c r="A50" s="300" t="s">
        <v>485</v>
      </c>
      <c r="B50" s="300"/>
      <c r="C50" s="300"/>
      <c r="D50" s="300"/>
      <c r="E50" s="300"/>
      <c r="F50" s="300"/>
      <c r="G50" s="6">
        <v>42</v>
      </c>
      <c r="H50" s="57">
        <v>0</v>
      </c>
      <c r="I50" s="57">
        <v>0</v>
      </c>
      <c r="J50" s="57">
        <v>0</v>
      </c>
      <c r="K50" s="57">
        <v>0</v>
      </c>
      <c r="L50" s="57">
        <v>0</v>
      </c>
      <c r="M50" s="57">
        <v>0</v>
      </c>
      <c r="N50" s="57">
        <v>0</v>
      </c>
      <c r="O50" s="57">
        <v>0</v>
      </c>
      <c r="P50" s="57">
        <v>0</v>
      </c>
      <c r="Q50" s="57">
        <v>0</v>
      </c>
      <c r="R50" s="57">
        <v>0</v>
      </c>
      <c r="S50" s="57">
        <v>0</v>
      </c>
      <c r="T50" s="57">
        <v>0</v>
      </c>
      <c r="U50" s="57">
        <v>0</v>
      </c>
      <c r="V50" s="57">
        <v>0</v>
      </c>
      <c r="W50" s="58">
        <f t="shared" si="13"/>
        <v>0</v>
      </c>
      <c r="X50" s="57">
        <f t="shared" si="14"/>
        <v>0</v>
      </c>
      <c r="Y50" s="58">
        <f t="shared" si="15"/>
        <v>0</v>
      </c>
    </row>
    <row r="51" spans="1:25" ht="26.35" customHeight="1" x14ac:dyDescent="0.2">
      <c r="A51" s="300" t="s">
        <v>486</v>
      </c>
      <c r="B51" s="300"/>
      <c r="C51" s="300"/>
      <c r="D51" s="300"/>
      <c r="E51" s="300"/>
      <c r="F51" s="300"/>
      <c r="G51" s="6">
        <v>43</v>
      </c>
      <c r="H51" s="57">
        <v>0</v>
      </c>
      <c r="I51" s="57">
        <v>0</v>
      </c>
      <c r="J51" s="57">
        <v>0</v>
      </c>
      <c r="K51" s="57">
        <v>0</v>
      </c>
      <c r="L51" s="57">
        <v>0</v>
      </c>
      <c r="M51" s="57">
        <v>0</v>
      </c>
      <c r="N51" s="57">
        <v>0</v>
      </c>
      <c r="O51" s="57">
        <v>0</v>
      </c>
      <c r="P51" s="57">
        <v>0</v>
      </c>
      <c r="Q51" s="57">
        <v>0</v>
      </c>
      <c r="R51" s="57">
        <v>0</v>
      </c>
      <c r="S51" s="57">
        <v>0</v>
      </c>
      <c r="T51" s="57">
        <v>0</v>
      </c>
      <c r="U51" s="57">
        <v>0</v>
      </c>
      <c r="V51" s="57">
        <v>0</v>
      </c>
      <c r="W51" s="58">
        <f t="shared" si="13"/>
        <v>0</v>
      </c>
      <c r="X51" s="57">
        <f t="shared" si="14"/>
        <v>0</v>
      </c>
      <c r="Y51" s="58">
        <f t="shared" si="15"/>
        <v>0</v>
      </c>
    </row>
    <row r="52" spans="1:25" ht="22.6" customHeight="1" x14ac:dyDescent="0.2">
      <c r="A52" s="300" t="s">
        <v>487</v>
      </c>
      <c r="B52" s="300"/>
      <c r="C52" s="300"/>
      <c r="D52" s="300"/>
      <c r="E52" s="300"/>
      <c r="F52" s="300"/>
      <c r="G52" s="6">
        <v>44</v>
      </c>
      <c r="H52" s="57">
        <v>0</v>
      </c>
      <c r="I52" s="57">
        <v>0</v>
      </c>
      <c r="J52" s="57">
        <v>0</v>
      </c>
      <c r="K52" s="57">
        <v>0</v>
      </c>
      <c r="L52" s="57">
        <v>0</v>
      </c>
      <c r="M52" s="57">
        <v>0</v>
      </c>
      <c r="N52" s="57">
        <v>0</v>
      </c>
      <c r="O52" s="57">
        <v>0</v>
      </c>
      <c r="P52" s="57">
        <v>0</v>
      </c>
      <c r="Q52" s="57">
        <v>0</v>
      </c>
      <c r="R52" s="57">
        <v>0</v>
      </c>
      <c r="S52" s="57">
        <v>0</v>
      </c>
      <c r="T52" s="57">
        <v>0</v>
      </c>
      <c r="U52" s="57">
        <v>0</v>
      </c>
      <c r="V52" s="57">
        <v>0</v>
      </c>
      <c r="W52" s="58">
        <f t="shared" si="13"/>
        <v>0</v>
      </c>
      <c r="X52" s="57">
        <f t="shared" si="14"/>
        <v>0</v>
      </c>
      <c r="Y52" s="58">
        <f t="shared" si="15"/>
        <v>0</v>
      </c>
    </row>
    <row r="53" spans="1:25" x14ac:dyDescent="0.2">
      <c r="A53" s="300" t="s">
        <v>498</v>
      </c>
      <c r="B53" s="300"/>
      <c r="C53" s="300"/>
      <c r="D53" s="300"/>
      <c r="E53" s="300"/>
      <c r="F53" s="300"/>
      <c r="G53" s="6">
        <v>45</v>
      </c>
      <c r="H53" s="57">
        <v>0</v>
      </c>
      <c r="I53" s="57">
        <v>0</v>
      </c>
      <c r="J53" s="57">
        <v>0</v>
      </c>
      <c r="K53" s="57">
        <v>0</v>
      </c>
      <c r="L53" s="57">
        <v>0</v>
      </c>
      <c r="M53" s="57">
        <v>0</v>
      </c>
      <c r="N53" s="57">
        <v>0</v>
      </c>
      <c r="O53" s="57">
        <v>0</v>
      </c>
      <c r="P53" s="57">
        <v>0</v>
      </c>
      <c r="Q53" s="57">
        <v>0</v>
      </c>
      <c r="R53" s="57">
        <v>0</v>
      </c>
      <c r="S53" s="57">
        <v>0</v>
      </c>
      <c r="T53" s="57">
        <v>0</v>
      </c>
      <c r="U53" s="57">
        <v>0</v>
      </c>
      <c r="V53" s="57">
        <v>0</v>
      </c>
      <c r="W53" s="58">
        <f t="shared" si="13"/>
        <v>0</v>
      </c>
      <c r="X53" s="57">
        <f t="shared" si="14"/>
        <v>0</v>
      </c>
      <c r="Y53" s="58">
        <f t="shared" si="15"/>
        <v>0</v>
      </c>
    </row>
    <row r="54" spans="1:25" x14ac:dyDescent="0.2">
      <c r="A54" s="300" t="s">
        <v>488</v>
      </c>
      <c r="B54" s="300"/>
      <c r="C54" s="300"/>
      <c r="D54" s="300"/>
      <c r="E54" s="300"/>
      <c r="F54" s="300"/>
      <c r="G54" s="6">
        <v>46</v>
      </c>
      <c r="H54" s="57">
        <v>0</v>
      </c>
      <c r="I54" s="57">
        <v>0</v>
      </c>
      <c r="J54" s="57">
        <v>0</v>
      </c>
      <c r="K54" s="57">
        <v>0</v>
      </c>
      <c r="L54" s="57">
        <v>0</v>
      </c>
      <c r="M54" s="57">
        <v>0</v>
      </c>
      <c r="N54" s="57">
        <v>0</v>
      </c>
      <c r="O54" s="57">
        <v>0</v>
      </c>
      <c r="P54" s="57">
        <v>0</v>
      </c>
      <c r="Q54" s="57">
        <v>0</v>
      </c>
      <c r="R54" s="57">
        <v>0</v>
      </c>
      <c r="S54" s="57">
        <v>0</v>
      </c>
      <c r="T54" s="57">
        <v>0</v>
      </c>
      <c r="U54" s="57">
        <v>0</v>
      </c>
      <c r="V54" s="57">
        <v>0</v>
      </c>
      <c r="W54" s="58">
        <f t="shared" si="13"/>
        <v>0</v>
      </c>
      <c r="X54" s="57">
        <f t="shared" si="14"/>
        <v>0</v>
      </c>
      <c r="Y54" s="58">
        <f t="shared" si="15"/>
        <v>0</v>
      </c>
    </row>
    <row r="55" spans="1:25" x14ac:dyDescent="0.2">
      <c r="A55" s="300" t="s">
        <v>489</v>
      </c>
      <c r="B55" s="300"/>
      <c r="C55" s="300"/>
      <c r="D55" s="300"/>
      <c r="E55" s="300"/>
      <c r="F55" s="300"/>
      <c r="G55" s="6">
        <v>47</v>
      </c>
      <c r="H55" s="57">
        <v>0</v>
      </c>
      <c r="I55" s="57">
        <v>0</v>
      </c>
      <c r="J55" s="57">
        <v>0</v>
      </c>
      <c r="K55" s="57">
        <v>0</v>
      </c>
      <c r="L55" s="57">
        <v>0</v>
      </c>
      <c r="M55" s="57">
        <v>0</v>
      </c>
      <c r="N55" s="57">
        <v>0</v>
      </c>
      <c r="O55" s="57">
        <v>0</v>
      </c>
      <c r="P55" s="57">
        <v>0</v>
      </c>
      <c r="Q55" s="57">
        <v>0</v>
      </c>
      <c r="R55" s="57">
        <v>0</v>
      </c>
      <c r="S55" s="57">
        <v>0</v>
      </c>
      <c r="T55" s="57">
        <v>0</v>
      </c>
      <c r="U55" s="57">
        <v>0</v>
      </c>
      <c r="V55" s="57">
        <v>0</v>
      </c>
      <c r="W55" s="58">
        <f t="shared" si="13"/>
        <v>0</v>
      </c>
      <c r="X55" s="57">
        <f t="shared" si="14"/>
        <v>0</v>
      </c>
      <c r="Y55" s="58">
        <f t="shared" si="15"/>
        <v>0</v>
      </c>
    </row>
    <row r="56" spans="1:25" x14ac:dyDescent="0.2">
      <c r="A56" s="300" t="s">
        <v>490</v>
      </c>
      <c r="B56" s="300"/>
      <c r="C56" s="300"/>
      <c r="D56" s="300"/>
      <c r="E56" s="300"/>
      <c r="F56" s="300"/>
      <c r="G56" s="6">
        <v>48</v>
      </c>
      <c r="H56" s="57">
        <v>0</v>
      </c>
      <c r="I56" s="57">
        <v>0</v>
      </c>
      <c r="J56" s="57">
        <v>0</v>
      </c>
      <c r="K56" s="57">
        <v>0</v>
      </c>
      <c r="L56" s="57">
        <v>0</v>
      </c>
      <c r="M56" s="57">
        <v>0</v>
      </c>
      <c r="N56" s="57">
        <v>0</v>
      </c>
      <c r="O56" s="57">
        <v>0</v>
      </c>
      <c r="P56" s="57">
        <v>0</v>
      </c>
      <c r="Q56" s="57">
        <v>0</v>
      </c>
      <c r="R56" s="57">
        <v>0</v>
      </c>
      <c r="S56" s="57">
        <v>0</v>
      </c>
      <c r="T56" s="57">
        <v>0</v>
      </c>
      <c r="U56" s="57">
        <v>1756034</v>
      </c>
      <c r="V56" s="57">
        <v>0</v>
      </c>
      <c r="W56" s="58">
        <f t="shared" si="13"/>
        <v>1756034</v>
      </c>
      <c r="X56" s="57">
        <f t="shared" si="14"/>
        <v>0</v>
      </c>
      <c r="Y56" s="58">
        <f t="shared" si="15"/>
        <v>1756034</v>
      </c>
    </row>
    <row r="57" spans="1:25" x14ac:dyDescent="0.2">
      <c r="A57" s="300" t="s">
        <v>499</v>
      </c>
      <c r="B57" s="300"/>
      <c r="C57" s="300"/>
      <c r="D57" s="300"/>
      <c r="E57" s="300"/>
      <c r="F57" s="300"/>
      <c r="G57" s="6">
        <v>49</v>
      </c>
      <c r="H57" s="57">
        <v>0</v>
      </c>
      <c r="I57" s="57">
        <v>0</v>
      </c>
      <c r="J57" s="57">
        <v>0</v>
      </c>
      <c r="K57" s="57">
        <v>0</v>
      </c>
      <c r="L57" s="57">
        <v>0</v>
      </c>
      <c r="M57" s="57">
        <v>0</v>
      </c>
      <c r="N57" s="57">
        <v>0</v>
      </c>
      <c r="O57" s="57">
        <v>0</v>
      </c>
      <c r="P57" s="57">
        <v>0</v>
      </c>
      <c r="Q57" s="57">
        <v>0</v>
      </c>
      <c r="R57" s="57">
        <v>0</v>
      </c>
      <c r="S57" s="57">
        <v>0</v>
      </c>
      <c r="T57" s="57">
        <v>0</v>
      </c>
      <c r="U57" s="57">
        <f>-308549679-72385692</f>
        <v>-380935371</v>
      </c>
      <c r="V57" s="57">
        <v>308549679</v>
      </c>
      <c r="W57" s="58">
        <f t="shared" si="13"/>
        <v>-72385692</v>
      </c>
      <c r="X57" s="57">
        <f t="shared" si="14"/>
        <v>0</v>
      </c>
      <c r="Y57" s="58">
        <f t="shared" si="15"/>
        <v>-72385692</v>
      </c>
    </row>
    <row r="58" spans="1:25" x14ac:dyDescent="0.2">
      <c r="A58" s="300" t="s">
        <v>492</v>
      </c>
      <c r="B58" s="300"/>
      <c r="C58" s="300"/>
      <c r="D58" s="300"/>
      <c r="E58" s="300"/>
      <c r="F58" s="300"/>
      <c r="G58" s="6">
        <v>50</v>
      </c>
      <c r="H58" s="57">
        <v>0</v>
      </c>
      <c r="I58" s="57">
        <v>0</v>
      </c>
      <c r="J58" s="57">
        <v>0</v>
      </c>
      <c r="K58" s="57">
        <v>0</v>
      </c>
      <c r="L58" s="57">
        <v>0</v>
      </c>
      <c r="M58" s="57">
        <v>0</v>
      </c>
      <c r="N58" s="57">
        <v>0</v>
      </c>
      <c r="O58" s="57">
        <v>0</v>
      </c>
      <c r="P58" s="57">
        <v>0</v>
      </c>
      <c r="Q58" s="57">
        <v>0</v>
      </c>
      <c r="R58" s="57">
        <v>0</v>
      </c>
      <c r="S58" s="57">
        <v>0</v>
      </c>
      <c r="T58" s="57">
        <v>0</v>
      </c>
      <c r="U58" s="57">
        <v>0</v>
      </c>
      <c r="V58" s="57">
        <v>0</v>
      </c>
      <c r="W58" s="121">
        <f t="shared" si="13"/>
        <v>0</v>
      </c>
      <c r="X58" s="57">
        <f t="shared" si="14"/>
        <v>0</v>
      </c>
      <c r="Y58" s="121">
        <f t="shared" si="15"/>
        <v>0</v>
      </c>
    </row>
    <row r="59" spans="1:25" ht="25.5" customHeight="1" x14ac:dyDescent="0.2">
      <c r="A59" s="319" t="s">
        <v>500</v>
      </c>
      <c r="B59" s="319"/>
      <c r="C59" s="319"/>
      <c r="D59" s="319"/>
      <c r="E59" s="319"/>
      <c r="F59" s="319"/>
      <c r="G59" s="8">
        <v>51</v>
      </c>
      <c r="H59" s="60">
        <f t="shared" ref="H59:T59" si="16">SUM(H39:H58)</f>
        <v>1672021210</v>
      </c>
      <c r="I59" s="60">
        <f t="shared" si="16"/>
        <v>5710563</v>
      </c>
      <c r="J59" s="60">
        <f t="shared" si="16"/>
        <v>83601061</v>
      </c>
      <c r="K59" s="60">
        <f t="shared" si="16"/>
        <v>136815284</v>
      </c>
      <c r="L59" s="60">
        <f t="shared" si="16"/>
        <v>124418266</v>
      </c>
      <c r="M59" s="60">
        <f t="shared" si="16"/>
        <v>0</v>
      </c>
      <c r="N59" s="60">
        <f t="shared" si="16"/>
        <v>2249472</v>
      </c>
      <c r="O59" s="60">
        <f t="shared" si="16"/>
        <v>0</v>
      </c>
      <c r="P59" s="60">
        <f t="shared" si="16"/>
        <v>126446</v>
      </c>
      <c r="Q59" s="60">
        <f t="shared" si="16"/>
        <v>0</v>
      </c>
      <c r="R59" s="60">
        <f t="shared" si="16"/>
        <v>0</v>
      </c>
      <c r="S59" s="60">
        <f t="shared" si="16"/>
        <v>0</v>
      </c>
      <c r="T59" s="60">
        <f t="shared" si="16"/>
        <v>0</v>
      </c>
      <c r="U59" s="60">
        <f>SUM(U39:U58)</f>
        <v>538614166</v>
      </c>
      <c r="V59" s="60">
        <f>SUM(V39:V58)</f>
        <v>294606570</v>
      </c>
      <c r="W59" s="60">
        <f>SUM(W39:W58)</f>
        <v>2609326506</v>
      </c>
      <c r="X59" s="60">
        <f>SUM(X39:X58)</f>
        <v>0</v>
      </c>
      <c r="Y59" s="60">
        <f>SUM(Y39:Y58)</f>
        <v>2609326506</v>
      </c>
    </row>
    <row r="60" spans="1:25" x14ac:dyDescent="0.2">
      <c r="A60" s="320" t="s">
        <v>392</v>
      </c>
      <c r="B60" s="321"/>
      <c r="C60" s="321"/>
      <c r="D60" s="321"/>
      <c r="E60" s="321"/>
      <c r="F60" s="321"/>
      <c r="G60" s="321"/>
      <c r="H60" s="321"/>
      <c r="I60" s="321"/>
      <c r="J60" s="321"/>
      <c r="K60" s="321"/>
      <c r="L60" s="321"/>
      <c r="M60" s="321"/>
      <c r="N60" s="321"/>
      <c r="O60" s="321"/>
      <c r="P60" s="321"/>
      <c r="Q60" s="321"/>
      <c r="R60" s="321"/>
      <c r="S60" s="321"/>
      <c r="T60" s="321"/>
      <c r="U60" s="321"/>
      <c r="V60" s="321"/>
      <c r="W60" s="321"/>
      <c r="X60" s="321"/>
      <c r="Y60" s="321"/>
    </row>
    <row r="61" spans="1:25" ht="31.6" customHeight="1" x14ac:dyDescent="0.2">
      <c r="A61" s="322" t="s">
        <v>502</v>
      </c>
      <c r="B61" s="323"/>
      <c r="C61" s="323"/>
      <c r="D61" s="323"/>
      <c r="E61" s="323"/>
      <c r="F61" s="323"/>
      <c r="G61" s="7">
        <v>52</v>
      </c>
      <c r="H61" s="58">
        <f t="shared" ref="H61:T61" si="17">SUM(H41:H49)</f>
        <v>0</v>
      </c>
      <c r="I61" s="58">
        <f t="shared" si="17"/>
        <v>0</v>
      </c>
      <c r="J61" s="58">
        <f t="shared" si="17"/>
        <v>0</v>
      </c>
      <c r="K61" s="58">
        <f t="shared" si="17"/>
        <v>0</v>
      </c>
      <c r="L61" s="58">
        <f t="shared" si="17"/>
        <v>0</v>
      </c>
      <c r="M61" s="58">
        <f t="shared" si="17"/>
        <v>0</v>
      </c>
      <c r="N61" s="58">
        <f t="shared" si="17"/>
        <v>0</v>
      </c>
      <c r="O61" s="58">
        <f t="shared" si="17"/>
        <v>0</v>
      </c>
      <c r="P61" s="58">
        <f t="shared" si="17"/>
        <v>125574</v>
      </c>
      <c r="Q61" s="58">
        <f t="shared" si="17"/>
        <v>0</v>
      </c>
      <c r="R61" s="58">
        <f t="shared" si="17"/>
        <v>0</v>
      </c>
      <c r="S61" s="58">
        <f t="shared" si="17"/>
        <v>0</v>
      </c>
      <c r="T61" s="58">
        <f t="shared" si="17"/>
        <v>0</v>
      </c>
      <c r="U61" s="58">
        <f>SUM(U41:U49)</f>
        <v>0</v>
      </c>
      <c r="V61" s="58">
        <f>SUM(V41:V49)</f>
        <v>0</v>
      </c>
      <c r="W61" s="58">
        <f>SUM(W41:W49)</f>
        <v>125574</v>
      </c>
      <c r="X61" s="58">
        <f>SUM(X41:X49)</f>
        <v>0</v>
      </c>
      <c r="Y61" s="58">
        <f>SUM(Y41:Y49)</f>
        <v>125574</v>
      </c>
    </row>
    <row r="62" spans="1:25" ht="27.7" customHeight="1" x14ac:dyDescent="0.2">
      <c r="A62" s="322" t="s">
        <v>503</v>
      </c>
      <c r="B62" s="323"/>
      <c r="C62" s="323"/>
      <c r="D62" s="323"/>
      <c r="E62" s="323"/>
      <c r="F62" s="323"/>
      <c r="G62" s="7">
        <v>53</v>
      </c>
      <c r="H62" s="58">
        <f t="shared" ref="H62:T62" si="18">H40+H61</f>
        <v>0</v>
      </c>
      <c r="I62" s="58">
        <f t="shared" si="18"/>
        <v>0</v>
      </c>
      <c r="J62" s="58">
        <f t="shared" si="18"/>
        <v>0</v>
      </c>
      <c r="K62" s="58">
        <f t="shared" si="18"/>
        <v>0</v>
      </c>
      <c r="L62" s="58">
        <f t="shared" si="18"/>
        <v>0</v>
      </c>
      <c r="M62" s="58">
        <f t="shared" si="18"/>
        <v>0</v>
      </c>
      <c r="N62" s="58">
        <f t="shared" si="18"/>
        <v>0</v>
      </c>
      <c r="O62" s="58">
        <f t="shared" si="18"/>
        <v>0</v>
      </c>
      <c r="P62" s="58">
        <f t="shared" si="18"/>
        <v>125574</v>
      </c>
      <c r="Q62" s="58">
        <f t="shared" si="18"/>
        <v>0</v>
      </c>
      <c r="R62" s="58">
        <f t="shared" si="18"/>
        <v>0</v>
      </c>
      <c r="S62" s="58">
        <f t="shared" si="18"/>
        <v>0</v>
      </c>
      <c r="T62" s="58">
        <f t="shared" si="18"/>
        <v>0</v>
      </c>
      <c r="U62" s="58">
        <f>U40+U61</f>
        <v>0</v>
      </c>
      <c r="V62" s="58">
        <f>V40+V61</f>
        <v>294606570</v>
      </c>
      <c r="W62" s="58">
        <f>W40+W61</f>
        <v>294732144</v>
      </c>
      <c r="X62" s="58">
        <f>X40+X61</f>
        <v>0</v>
      </c>
      <c r="Y62" s="58">
        <f>Y40+Y61</f>
        <v>294732144</v>
      </c>
    </row>
    <row r="63" spans="1:25" ht="29.25" customHeight="1" x14ac:dyDescent="0.2">
      <c r="A63" s="324" t="s">
        <v>501</v>
      </c>
      <c r="B63" s="325"/>
      <c r="C63" s="325"/>
      <c r="D63" s="325"/>
      <c r="E63" s="325"/>
      <c r="F63" s="325"/>
      <c r="G63" s="8">
        <v>54</v>
      </c>
      <c r="H63" s="60">
        <f t="shared" ref="H63:T63" si="19">SUM(H50:H58)</f>
        <v>0</v>
      </c>
      <c r="I63" s="60">
        <f t="shared" si="19"/>
        <v>0</v>
      </c>
      <c r="J63" s="60">
        <f t="shared" si="19"/>
        <v>0</v>
      </c>
      <c r="K63" s="60">
        <f t="shared" si="19"/>
        <v>0</v>
      </c>
      <c r="L63" s="60">
        <f t="shared" si="19"/>
        <v>0</v>
      </c>
      <c r="M63" s="60">
        <f t="shared" si="19"/>
        <v>0</v>
      </c>
      <c r="N63" s="60">
        <f t="shared" si="19"/>
        <v>0</v>
      </c>
      <c r="O63" s="60">
        <f t="shared" si="19"/>
        <v>0</v>
      </c>
      <c r="P63" s="60">
        <f t="shared" si="19"/>
        <v>0</v>
      </c>
      <c r="Q63" s="60">
        <f t="shared" si="19"/>
        <v>0</v>
      </c>
      <c r="R63" s="60">
        <f t="shared" si="19"/>
        <v>0</v>
      </c>
      <c r="S63" s="60">
        <f t="shared" si="19"/>
        <v>0</v>
      </c>
      <c r="T63" s="60">
        <f t="shared" si="19"/>
        <v>0</v>
      </c>
      <c r="U63" s="60">
        <f>SUM(U50:U58)</f>
        <v>-379179337</v>
      </c>
      <c r="V63" s="60">
        <f>SUM(V50:V58)</f>
        <v>308549679</v>
      </c>
      <c r="W63" s="60">
        <f>SUM(W50:W58)</f>
        <v>-70629658</v>
      </c>
      <c r="X63" s="60">
        <f>SUM(X50:X58)</f>
        <v>0</v>
      </c>
      <c r="Y63" s="60">
        <f>SUM(Y50:Y58)</f>
        <v>-70629658</v>
      </c>
    </row>
  </sheetData>
  <sheetProtection algorithmName="SHA-512" hashValue="xHzoQC7nCrmLCGHrDnEmn/9PdVrUyNb5si77RKn3HizXIw6+JOWUhnhn9DEa2V859rjDqrnpiId5+U6yrjoskg==" saltValue="Nz4Wb0M6mofavz1egMXHKg==" spinCount="100000" sheet="1" objects="1" scenarios="1"/>
  <protectedRanges>
    <protectedRange sqref="E2" name="Range1_1"/>
    <protectedRange sqref="G2" name="Range1"/>
  </protectedRanges>
  <mergeCells count="66">
    <mergeCell ref="A62:F62"/>
    <mergeCell ref="A63:F63"/>
    <mergeCell ref="A55:F55"/>
    <mergeCell ref="A56:F56"/>
    <mergeCell ref="A57:F57"/>
    <mergeCell ref="A59:F59"/>
    <mergeCell ref="A60:Y60"/>
    <mergeCell ref="A61:F61"/>
    <mergeCell ref="A58:F58"/>
    <mergeCell ref="A54:F54"/>
    <mergeCell ref="A43:F43"/>
    <mergeCell ref="A44:F44"/>
    <mergeCell ref="A45:F45"/>
    <mergeCell ref="A46:F46"/>
    <mergeCell ref="A47:F47"/>
    <mergeCell ref="A48:F48"/>
    <mergeCell ref="A49:F49"/>
    <mergeCell ref="A50:F50"/>
    <mergeCell ref="A51:F51"/>
    <mergeCell ref="A52:F52"/>
    <mergeCell ref="A53:F53"/>
    <mergeCell ref="A42:F42"/>
    <mergeCell ref="A31:Y31"/>
    <mergeCell ref="A32:F32"/>
    <mergeCell ref="A33:F33"/>
    <mergeCell ref="A34:F34"/>
    <mergeCell ref="A35:Y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X3:X4"/>
    <mergeCell ref="Y3:Y4"/>
    <mergeCell ref="A5:F5"/>
    <mergeCell ref="A6:Y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W3"/>
  </mergeCells>
  <conditionalFormatting sqref="L24">
    <cfRule type="cellIs" dxfId="0" priority="1" stopIfTrue="1" operator="notEqual">
      <formula>ROUND(L24,0)</formula>
    </cfRule>
  </conditionalFormatting>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formula1>39448</formula1>
    </dataValidation>
    <dataValidation type="whole" operator="greaterThanOrEqual" allowBlank="1" showInputMessage="1" showErrorMessage="1" errorTitle="Incorrect entry" error="You can enter only positive whole numbers."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formula1>0</formula1>
    </dataValidation>
    <dataValidation type="whole" operator="notEqual" allowBlank="1" showInputMessage="1" showErrorMessage="1" errorTitle="Incorrect entry" error="You can enter only whole numbers."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formula1>999999999999</formula1>
    </dataValidation>
    <dataValidation type="whole" operator="notEqual" allowBlank="1" showInputMessage="1" showErrorMessage="1" errorTitle="Incorrect entry" error="You can enter only whole numbers."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formula1>9999999999</formula1>
    </dataValidation>
    <dataValidation type="whole" operator="notEqual" allowBlank="1" showInputMessage="1" showErrorMessage="1" errorTitle="Invalid entry" error="You can enter only whole rounded numbers (positive or negative) and a zero." sqref="H32:Y34 H7:Y30 H61:Y63 H36:Y59">
      <formula1>9999999999</formula1>
    </dataValidation>
  </dataValidations>
  <pageMargins left="0.75" right="0.75" top="1" bottom="1" header="0.5" footer="0.5"/>
  <pageSetup paperSize="9" scale="38" orientation="landscape" r:id="rId1"/>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zoomScale="91" zoomScaleNormal="91" workbookViewId="0">
      <selection activeCell="I47" sqref="I47"/>
    </sheetView>
  </sheetViews>
  <sheetFormatPr defaultRowHeight="12.9" x14ac:dyDescent="0.2"/>
  <cols>
    <col min="9" max="9" width="120.125" customWidth="1"/>
  </cols>
  <sheetData>
    <row r="1" spans="1:9" x14ac:dyDescent="0.2">
      <c r="A1" s="327" t="s">
        <v>525</v>
      </c>
      <c r="B1" s="328"/>
      <c r="C1" s="328"/>
      <c r="D1" s="328"/>
      <c r="E1" s="328"/>
      <c r="F1" s="328"/>
      <c r="G1" s="328"/>
      <c r="H1" s="328"/>
      <c r="I1" s="328"/>
    </row>
    <row r="2" spans="1:9" x14ac:dyDescent="0.2">
      <c r="A2" s="328"/>
      <c r="B2" s="328"/>
      <c r="C2" s="328"/>
      <c r="D2" s="328"/>
      <c r="E2" s="328"/>
      <c r="F2" s="328"/>
      <c r="G2" s="328"/>
      <c r="H2" s="328"/>
      <c r="I2" s="328"/>
    </row>
    <row r="3" spans="1:9" x14ac:dyDescent="0.2">
      <c r="A3" s="328"/>
      <c r="B3" s="328"/>
      <c r="C3" s="328"/>
      <c r="D3" s="328"/>
      <c r="E3" s="328"/>
      <c r="F3" s="328"/>
      <c r="G3" s="328"/>
      <c r="H3" s="328"/>
      <c r="I3" s="328"/>
    </row>
    <row r="4" spans="1:9" x14ac:dyDescent="0.2">
      <c r="A4" s="328"/>
      <c r="B4" s="328"/>
      <c r="C4" s="328"/>
      <c r="D4" s="328"/>
      <c r="E4" s="328"/>
      <c r="F4" s="328"/>
      <c r="G4" s="328"/>
      <c r="H4" s="328"/>
      <c r="I4" s="328"/>
    </row>
    <row r="5" spans="1:9" x14ac:dyDescent="0.2">
      <c r="A5" s="328"/>
      <c r="B5" s="328"/>
      <c r="C5" s="328"/>
      <c r="D5" s="328"/>
      <c r="E5" s="328"/>
      <c r="F5" s="328"/>
      <c r="G5" s="328"/>
      <c r="H5" s="328"/>
      <c r="I5" s="328"/>
    </row>
    <row r="6" spans="1:9" x14ac:dyDescent="0.2">
      <c r="A6" s="328"/>
      <c r="B6" s="328"/>
      <c r="C6" s="328"/>
      <c r="D6" s="328"/>
      <c r="E6" s="328"/>
      <c r="F6" s="328"/>
      <c r="G6" s="328"/>
      <c r="H6" s="328"/>
      <c r="I6" s="328"/>
    </row>
    <row r="7" spans="1:9" x14ac:dyDescent="0.2">
      <c r="A7" s="328"/>
      <c r="B7" s="328"/>
      <c r="C7" s="328"/>
      <c r="D7" s="328"/>
      <c r="E7" s="328"/>
      <c r="F7" s="328"/>
      <c r="G7" s="328"/>
      <c r="H7" s="328"/>
      <c r="I7" s="328"/>
    </row>
    <row r="8" spans="1:9" x14ac:dyDescent="0.2">
      <c r="A8" s="328"/>
      <c r="B8" s="328"/>
      <c r="C8" s="328"/>
      <c r="D8" s="328"/>
      <c r="E8" s="328"/>
      <c r="F8" s="328"/>
      <c r="G8" s="328"/>
      <c r="H8" s="328"/>
      <c r="I8" s="328"/>
    </row>
    <row r="9" spans="1:9" x14ac:dyDescent="0.2">
      <c r="A9" s="328"/>
      <c r="B9" s="328"/>
      <c r="C9" s="328"/>
      <c r="D9" s="328"/>
      <c r="E9" s="328"/>
      <c r="F9" s="328"/>
      <c r="G9" s="328"/>
      <c r="H9" s="328"/>
      <c r="I9" s="328"/>
    </row>
    <row r="10" spans="1:9" x14ac:dyDescent="0.2">
      <c r="A10" s="328"/>
      <c r="B10" s="328"/>
      <c r="C10" s="328"/>
      <c r="D10" s="328"/>
      <c r="E10" s="328"/>
      <c r="F10" s="328"/>
      <c r="G10" s="328"/>
      <c r="H10" s="328"/>
      <c r="I10" s="328"/>
    </row>
    <row r="11" spans="1:9" x14ac:dyDescent="0.2">
      <c r="A11" s="328"/>
      <c r="B11" s="328"/>
      <c r="C11" s="328"/>
      <c r="D11" s="328"/>
      <c r="E11" s="328"/>
      <c r="F11" s="328"/>
      <c r="G11" s="328"/>
      <c r="H11" s="328"/>
      <c r="I11" s="328"/>
    </row>
    <row r="12" spans="1:9" x14ac:dyDescent="0.2">
      <c r="A12" s="328"/>
      <c r="B12" s="328"/>
      <c r="C12" s="328"/>
      <c r="D12" s="328"/>
      <c r="E12" s="328"/>
      <c r="F12" s="328"/>
      <c r="G12" s="328"/>
      <c r="H12" s="328"/>
      <c r="I12" s="328"/>
    </row>
    <row r="13" spans="1:9" x14ac:dyDescent="0.2">
      <c r="A13" s="328"/>
      <c r="B13" s="328"/>
      <c r="C13" s="328"/>
      <c r="D13" s="328"/>
      <c r="E13" s="328"/>
      <c r="F13" s="328"/>
      <c r="G13" s="328"/>
      <c r="H13" s="328"/>
      <c r="I13" s="328"/>
    </row>
    <row r="14" spans="1:9" x14ac:dyDescent="0.2">
      <c r="A14" s="328"/>
      <c r="B14" s="328"/>
      <c r="C14" s="328"/>
      <c r="D14" s="328"/>
      <c r="E14" s="328"/>
      <c r="F14" s="328"/>
      <c r="G14" s="328"/>
      <c r="H14" s="328"/>
      <c r="I14" s="328"/>
    </row>
    <row r="15" spans="1:9" x14ac:dyDescent="0.2">
      <c r="A15" s="328"/>
      <c r="B15" s="328"/>
      <c r="C15" s="328"/>
      <c r="D15" s="328"/>
      <c r="E15" s="328"/>
      <c r="F15" s="328"/>
      <c r="G15" s="328"/>
      <c r="H15" s="328"/>
      <c r="I15" s="328"/>
    </row>
    <row r="16" spans="1:9" x14ac:dyDescent="0.2">
      <c r="A16" s="328"/>
      <c r="B16" s="328"/>
      <c r="C16" s="328"/>
      <c r="D16" s="328"/>
      <c r="E16" s="328"/>
      <c r="F16" s="328"/>
      <c r="G16" s="328"/>
      <c r="H16" s="328"/>
      <c r="I16" s="328"/>
    </row>
    <row r="17" spans="1:9" x14ac:dyDescent="0.2">
      <c r="A17" s="328"/>
      <c r="B17" s="328"/>
      <c r="C17" s="328"/>
      <c r="D17" s="328"/>
      <c r="E17" s="328"/>
      <c r="F17" s="328"/>
      <c r="G17" s="328"/>
      <c r="H17" s="328"/>
      <c r="I17" s="328"/>
    </row>
    <row r="18" spans="1:9" x14ac:dyDescent="0.2">
      <c r="A18" s="328"/>
      <c r="B18" s="328"/>
      <c r="C18" s="328"/>
      <c r="D18" s="328"/>
      <c r="E18" s="328"/>
      <c r="F18" s="328"/>
      <c r="G18" s="328"/>
      <c r="H18" s="328"/>
      <c r="I18" s="328"/>
    </row>
    <row r="19" spans="1:9" x14ac:dyDescent="0.2">
      <c r="A19" s="328"/>
      <c r="B19" s="328"/>
      <c r="C19" s="328"/>
      <c r="D19" s="328"/>
      <c r="E19" s="328"/>
      <c r="F19" s="328"/>
      <c r="G19" s="328"/>
      <c r="H19" s="328"/>
      <c r="I19" s="328"/>
    </row>
    <row r="20" spans="1:9" x14ac:dyDescent="0.2">
      <c r="A20" s="328"/>
      <c r="B20" s="328"/>
      <c r="C20" s="328"/>
      <c r="D20" s="328"/>
      <c r="E20" s="328"/>
      <c r="F20" s="328"/>
      <c r="G20" s="328"/>
      <c r="H20" s="328"/>
      <c r="I20" s="328"/>
    </row>
    <row r="21" spans="1:9" x14ac:dyDescent="0.2">
      <c r="A21" s="328"/>
      <c r="B21" s="328"/>
      <c r="C21" s="328"/>
      <c r="D21" s="328"/>
      <c r="E21" s="328"/>
      <c r="F21" s="328"/>
      <c r="G21" s="328"/>
      <c r="H21" s="328"/>
      <c r="I21" s="328"/>
    </row>
    <row r="22" spans="1:9" x14ac:dyDescent="0.2">
      <c r="A22" s="328"/>
      <c r="B22" s="328"/>
      <c r="C22" s="328"/>
      <c r="D22" s="328"/>
      <c r="E22" s="328"/>
      <c r="F22" s="328"/>
      <c r="G22" s="328"/>
      <c r="H22" s="328"/>
      <c r="I22" s="328"/>
    </row>
    <row r="23" spans="1:9" x14ac:dyDescent="0.2">
      <c r="A23" s="328"/>
      <c r="B23" s="328"/>
      <c r="C23" s="328"/>
      <c r="D23" s="328"/>
      <c r="E23" s="328"/>
      <c r="F23" s="328"/>
      <c r="G23" s="328"/>
      <c r="H23" s="328"/>
      <c r="I23" s="328"/>
    </row>
    <row r="24" spans="1:9" x14ac:dyDescent="0.2">
      <c r="A24" s="328"/>
      <c r="B24" s="328"/>
      <c r="C24" s="328"/>
      <c r="D24" s="328"/>
      <c r="E24" s="328"/>
      <c r="F24" s="328"/>
      <c r="G24" s="328"/>
      <c r="H24" s="328"/>
      <c r="I24" s="328"/>
    </row>
    <row r="25" spans="1:9" x14ac:dyDescent="0.2">
      <c r="A25" s="328"/>
      <c r="B25" s="328"/>
      <c r="C25" s="328"/>
      <c r="D25" s="328"/>
      <c r="E25" s="328"/>
      <c r="F25" s="328"/>
      <c r="G25" s="328"/>
      <c r="H25" s="328"/>
      <c r="I25" s="328"/>
    </row>
    <row r="26" spans="1:9" x14ac:dyDescent="0.2">
      <c r="A26" s="328"/>
      <c r="B26" s="328"/>
      <c r="C26" s="328"/>
      <c r="D26" s="328"/>
      <c r="E26" s="328"/>
      <c r="F26" s="328"/>
      <c r="G26" s="328"/>
      <c r="H26" s="328"/>
      <c r="I26" s="328"/>
    </row>
    <row r="27" spans="1:9" x14ac:dyDescent="0.2">
      <c r="A27" s="328"/>
      <c r="B27" s="328"/>
      <c r="C27" s="328"/>
      <c r="D27" s="328"/>
      <c r="E27" s="328"/>
      <c r="F27" s="328"/>
      <c r="G27" s="328"/>
      <c r="H27" s="328"/>
      <c r="I27" s="328"/>
    </row>
    <row r="28" spans="1:9" x14ac:dyDescent="0.2">
      <c r="A28" s="328"/>
      <c r="B28" s="328"/>
      <c r="C28" s="328"/>
      <c r="D28" s="328"/>
      <c r="E28" s="328"/>
      <c r="F28" s="328"/>
      <c r="G28" s="328"/>
      <c r="H28" s="328"/>
      <c r="I28" s="328"/>
    </row>
    <row r="29" spans="1:9" x14ac:dyDescent="0.2">
      <c r="A29" s="328"/>
      <c r="B29" s="328"/>
      <c r="C29" s="328"/>
      <c r="D29" s="328"/>
      <c r="E29" s="328"/>
      <c r="F29" s="328"/>
      <c r="G29" s="328"/>
      <c r="H29" s="328"/>
      <c r="I29" s="328"/>
    </row>
    <row r="30" spans="1:9" x14ac:dyDescent="0.2">
      <c r="A30" s="328"/>
      <c r="B30" s="328"/>
      <c r="C30" s="328"/>
      <c r="D30" s="328"/>
      <c r="E30" s="328"/>
      <c r="F30" s="328"/>
      <c r="G30" s="328"/>
      <c r="H30" s="328"/>
      <c r="I30" s="328"/>
    </row>
    <row r="31" spans="1:9" x14ac:dyDescent="0.2">
      <c r="A31" s="328"/>
      <c r="B31" s="328"/>
      <c r="C31" s="328"/>
      <c r="D31" s="328"/>
      <c r="E31" s="328"/>
      <c r="F31" s="328"/>
      <c r="G31" s="328"/>
      <c r="H31" s="328"/>
      <c r="I31" s="328"/>
    </row>
    <row r="32" spans="1:9" x14ac:dyDescent="0.2">
      <c r="A32" s="328"/>
      <c r="B32" s="328"/>
      <c r="C32" s="328"/>
      <c r="D32" s="328"/>
      <c r="E32" s="328"/>
      <c r="F32" s="328"/>
      <c r="G32" s="328"/>
      <c r="H32" s="328"/>
      <c r="I32" s="328"/>
    </row>
    <row r="33" spans="1:9" x14ac:dyDescent="0.2">
      <c r="A33" s="328"/>
      <c r="B33" s="328"/>
      <c r="C33" s="328"/>
      <c r="D33" s="328"/>
      <c r="E33" s="328"/>
      <c r="F33" s="328"/>
      <c r="G33" s="328"/>
      <c r="H33" s="328"/>
      <c r="I33" s="328"/>
    </row>
    <row r="34" spans="1:9" x14ac:dyDescent="0.2">
      <c r="A34" s="328"/>
      <c r="B34" s="328"/>
      <c r="C34" s="328"/>
      <c r="D34" s="328"/>
      <c r="E34" s="328"/>
      <c r="F34" s="328"/>
      <c r="G34" s="328"/>
      <c r="H34" s="328"/>
      <c r="I34" s="328"/>
    </row>
    <row r="35" spans="1:9" x14ac:dyDescent="0.2">
      <c r="A35" s="328"/>
      <c r="B35" s="328"/>
      <c r="C35" s="328"/>
      <c r="D35" s="328"/>
      <c r="E35" s="328"/>
      <c r="F35" s="328"/>
      <c r="G35" s="328"/>
      <c r="H35" s="328"/>
      <c r="I35" s="328"/>
    </row>
    <row r="36" spans="1:9" x14ac:dyDescent="0.2">
      <c r="A36" s="328"/>
      <c r="B36" s="328"/>
      <c r="C36" s="328"/>
      <c r="D36" s="328"/>
      <c r="E36" s="328"/>
      <c r="F36" s="328"/>
      <c r="G36" s="328"/>
      <c r="H36" s="328"/>
      <c r="I36" s="328"/>
    </row>
    <row r="37" spans="1:9" x14ac:dyDescent="0.2">
      <c r="A37" s="328"/>
      <c r="B37" s="328"/>
      <c r="C37" s="328"/>
      <c r="D37" s="328"/>
      <c r="E37" s="328"/>
      <c r="F37" s="328"/>
      <c r="G37" s="328"/>
      <c r="H37" s="328"/>
      <c r="I37" s="328"/>
    </row>
    <row r="38" spans="1:9" x14ac:dyDescent="0.2">
      <c r="A38" s="328"/>
      <c r="B38" s="328"/>
      <c r="C38" s="328"/>
      <c r="D38" s="328"/>
      <c r="E38" s="328"/>
      <c r="F38" s="328"/>
      <c r="G38" s="328"/>
      <c r="H38" s="328"/>
      <c r="I38" s="328"/>
    </row>
    <row r="39" spans="1:9" x14ac:dyDescent="0.2">
      <c r="A39" s="328"/>
      <c r="B39" s="328"/>
      <c r="C39" s="328"/>
      <c r="D39" s="328"/>
      <c r="E39" s="328"/>
      <c r="F39" s="328"/>
      <c r="G39" s="328"/>
      <c r="H39" s="328"/>
      <c r="I39" s="328"/>
    </row>
    <row r="40" spans="1:9" ht="191.25" customHeight="1" x14ac:dyDescent="0.2">
      <c r="A40" s="328"/>
      <c r="B40" s="328"/>
      <c r="C40" s="328"/>
      <c r="D40" s="328"/>
      <c r="E40" s="328"/>
      <c r="F40" s="328"/>
      <c r="G40" s="328"/>
      <c r="H40" s="328"/>
      <c r="I40" s="328"/>
    </row>
    <row r="41" spans="1:9" ht="35.35" customHeight="1" x14ac:dyDescent="0.2">
      <c r="A41" s="327" t="s">
        <v>526</v>
      </c>
      <c r="B41" s="328"/>
      <c r="C41" s="328"/>
      <c r="D41" s="328"/>
      <c r="E41" s="328"/>
      <c r="F41" s="328"/>
      <c r="G41" s="328"/>
      <c r="H41" s="328"/>
      <c r="I41" s="328"/>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0D4D68A5-2969-466B-8FA3-1D74451CB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elements/1.1/"/>
    <ds:schemaRef ds:uri="http://purl.org/dc/terms/"/>
    <ds:schemaRef ds:uri="2090b57c-2e4d-4ed9-b313-510fc704fe75"/>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General data</vt:lpstr>
      <vt:lpstr>Balance sheet</vt:lpstr>
      <vt:lpstr>P&amp;L</vt:lpstr>
      <vt:lpstr>CF_I</vt:lpstr>
      <vt:lpstr>CF_D</vt:lpstr>
      <vt:lpstr>SOCE</vt:lpstr>
      <vt:lpstr>Notes</vt:lpstr>
      <vt:lpstr>'Balance sheet'!Print_Area</vt:lpstr>
      <vt:lpstr>CF_D!Print_Area</vt:lpstr>
      <vt:lpstr>CF_I!Print_Area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Anja Ipša</cp:lastModifiedBy>
  <cp:lastPrinted>2018-04-25T06:49:36Z</cp:lastPrinted>
  <dcterms:created xsi:type="dcterms:W3CDTF">2008-10-17T11:51:54Z</dcterms:created>
  <dcterms:modified xsi:type="dcterms:W3CDTF">2021-10-18T09:35:09Z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