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2\1. TFI POD - prvi kvartal\"/>
    </mc:Choice>
  </mc:AlternateContent>
  <bookViews>
    <workbookView xWindow="0" yWindow="0" windowWidth="28800" windowHeight="11629" activeTab="5"/>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sheet'!$A$1:$I$134</definedName>
    <definedName name="_xlnm.Print_Area" localSheetId="4">CF_D!$A$1:$I$53</definedName>
    <definedName name="_xlnm.Print_Area" localSheetId="3">CF_I!$A$1:$I$59</definedName>
    <definedName name="_xlnm.Print_Area" localSheetId="5">SOCE!$A$1:$Y$63</definedName>
  </definedNames>
  <calcPr calcId="162913"/>
</workbook>
</file>

<file path=xl/calcChain.xml><?xml version="1.0" encoding="utf-8"?>
<calcChain xmlns="http://schemas.openxmlformats.org/spreadsheetml/2006/main">
  <c r="W37" i="22" l="1"/>
  <c r="W38" i="22"/>
  <c r="Y38" i="22" l="1"/>
  <c r="Y37" i="22"/>
  <c r="W58" i="22"/>
  <c r="Y58" i="22" s="1"/>
  <c r="W57" i="22"/>
  <c r="Y57" i="22" s="1"/>
  <c r="W56" i="22"/>
  <c r="Y56" i="22" s="1"/>
  <c r="W55" i="22"/>
  <c r="Y55" i="22" s="1"/>
  <c r="W54" i="22"/>
  <c r="Y54" i="22" s="1"/>
  <c r="W53" i="22"/>
  <c r="Y53" i="22" s="1"/>
  <c r="W52" i="22"/>
  <c r="Y52" i="22" s="1"/>
  <c r="W51" i="22"/>
  <c r="Y51" i="22" s="1"/>
  <c r="W50" i="22"/>
  <c r="Y50" i="22" s="1"/>
  <c r="W49" i="22"/>
  <c r="Y49" i="22" s="1"/>
  <c r="W48" i="22"/>
  <c r="Y48" i="22" s="1"/>
  <c r="W47" i="22"/>
  <c r="Y47" i="22" s="1"/>
  <c r="W46" i="22"/>
  <c r="Y46" i="22" s="1"/>
  <c r="W45" i="22"/>
  <c r="Y45" i="22" s="1"/>
  <c r="W44" i="22"/>
  <c r="Y44" i="22" s="1"/>
  <c r="W43" i="22"/>
  <c r="Y43" i="22" s="1"/>
  <c r="W42" i="22"/>
  <c r="Y42" i="22" s="1"/>
  <c r="W41" i="22"/>
  <c r="Y41" i="22" s="1"/>
  <c r="W40" i="22"/>
  <c r="Y40" i="22" s="1"/>
  <c r="W29" i="22"/>
  <c r="Y29" i="22" s="1"/>
  <c r="W28" i="22"/>
  <c r="Y28" i="22" s="1"/>
  <c r="W27" i="22"/>
  <c r="Y27" i="22" s="1"/>
  <c r="W26" i="22"/>
  <c r="Y26" i="22" s="1"/>
  <c r="W25" i="22"/>
  <c r="Y25" i="22" s="1"/>
  <c r="W24" i="22"/>
  <c r="Y24" i="22" s="1"/>
  <c r="W23" i="22"/>
  <c r="Y23" i="22" s="1"/>
  <c r="W22" i="22"/>
  <c r="Y22" i="22" s="1"/>
  <c r="W21" i="22"/>
  <c r="Y21" i="22" s="1"/>
  <c r="W20" i="22"/>
  <c r="Y20" i="22" s="1"/>
  <c r="W19" i="22"/>
  <c r="Y19" i="22" s="1"/>
  <c r="W18" i="22"/>
  <c r="Y18" i="22" s="1"/>
  <c r="W17" i="22"/>
  <c r="Y17" i="22" s="1"/>
  <c r="W16" i="22"/>
  <c r="Y16" i="22" s="1"/>
  <c r="W15" i="22"/>
  <c r="Y15" i="22" s="1"/>
  <c r="W14" i="22"/>
  <c r="W13" i="22"/>
  <c r="W12" i="22"/>
  <c r="Y12" i="22" s="1"/>
  <c r="W11" i="22"/>
  <c r="Y11" i="22" s="1"/>
  <c r="W9" i="22"/>
  <c r="Y9" i="22" s="1"/>
  <c r="W8" i="22"/>
  <c r="Y8" i="22" s="1"/>
  <c r="W7" i="22"/>
  <c r="W10" i="22" s="1"/>
  <c r="X63" i="22"/>
  <c r="V63" i="22"/>
  <c r="U63" i="22"/>
  <c r="T63" i="22"/>
  <c r="S63" i="22"/>
  <c r="R63" i="22"/>
  <c r="Q63" i="22"/>
  <c r="P63" i="22"/>
  <c r="O63" i="22"/>
  <c r="N63" i="22"/>
  <c r="M63" i="22"/>
  <c r="L63" i="22"/>
  <c r="K63" i="22"/>
  <c r="J63" i="22"/>
  <c r="I63" i="22"/>
  <c r="H63" i="22"/>
  <c r="X62" i="22"/>
  <c r="X61" i="22"/>
  <c r="V61" i="22"/>
  <c r="V62" i="22" s="1"/>
  <c r="U61" i="22"/>
  <c r="U62" i="22" s="1"/>
  <c r="T61" i="22"/>
  <c r="T62" i="22" s="1"/>
  <c r="S61" i="22"/>
  <c r="S62" i="22" s="1"/>
  <c r="R61" i="22"/>
  <c r="R62" i="22" s="1"/>
  <c r="Q61" i="22"/>
  <c r="Q62" i="22" s="1"/>
  <c r="P61" i="22"/>
  <c r="P62" i="22" s="1"/>
  <c r="O61" i="22"/>
  <c r="O62" i="22" s="1"/>
  <c r="N61" i="22"/>
  <c r="N62" i="22" s="1"/>
  <c r="M61" i="22"/>
  <c r="M62" i="22" s="1"/>
  <c r="L61" i="22"/>
  <c r="L62" i="22" s="1"/>
  <c r="K61" i="22"/>
  <c r="K62" i="22" s="1"/>
  <c r="J61" i="22"/>
  <c r="J62" i="22" s="1"/>
  <c r="I61" i="22"/>
  <c r="I62" i="22" s="1"/>
  <c r="H61" i="22"/>
  <c r="H62" i="22" s="1"/>
  <c r="X39" i="22"/>
  <c r="X59" i="22" s="1"/>
  <c r="X34" i="22"/>
  <c r="V34" i="22"/>
  <c r="U34" i="22"/>
  <c r="T34" i="22"/>
  <c r="S34" i="22"/>
  <c r="R34" i="22"/>
  <c r="Q34" i="22"/>
  <c r="P34" i="22"/>
  <c r="O34" i="22"/>
  <c r="N34" i="22"/>
  <c r="M34" i="22"/>
  <c r="L34" i="22"/>
  <c r="K34" i="22"/>
  <c r="J34" i="22"/>
  <c r="I34" i="22"/>
  <c r="H34" i="22"/>
  <c r="X32" i="22"/>
  <c r="X33" i="22" s="1"/>
  <c r="V32" i="22"/>
  <c r="V33" i="22" s="1"/>
  <c r="U32" i="22"/>
  <c r="U33" i="22" s="1"/>
  <c r="T32" i="22"/>
  <c r="T33" i="22" s="1"/>
  <c r="S32" i="22"/>
  <c r="S33" i="22" s="1"/>
  <c r="R32" i="22"/>
  <c r="R33" i="22" s="1"/>
  <c r="Q32" i="22"/>
  <c r="Q33" i="22" s="1"/>
  <c r="P32" i="22"/>
  <c r="P33" i="22" s="1"/>
  <c r="O32" i="22"/>
  <c r="O33" i="22" s="1"/>
  <c r="N32" i="22"/>
  <c r="N33" i="22" s="1"/>
  <c r="M32" i="22"/>
  <c r="M33" i="22" s="1"/>
  <c r="L32" i="22"/>
  <c r="L33" i="22" s="1"/>
  <c r="K32" i="22"/>
  <c r="K33" i="22" s="1"/>
  <c r="J32" i="22"/>
  <c r="J33" i="22" s="1"/>
  <c r="I32" i="22"/>
  <c r="I33" i="22" s="1"/>
  <c r="H32" i="22"/>
  <c r="H33" i="22" s="1"/>
  <c r="X10" i="22"/>
  <c r="X30" i="22" s="1"/>
  <c r="V10" i="22"/>
  <c r="V30" i="22" s="1"/>
  <c r="V36" i="22" s="1"/>
  <c r="V39" i="22" s="1"/>
  <c r="V59" i="22" s="1"/>
  <c r="U10" i="22"/>
  <c r="U30" i="22" s="1"/>
  <c r="U36" i="22" s="1"/>
  <c r="U39" i="22" s="1"/>
  <c r="U59" i="22" s="1"/>
  <c r="T10" i="22"/>
  <c r="T30" i="22" s="1"/>
  <c r="T36" i="22" s="1"/>
  <c r="T39" i="22" s="1"/>
  <c r="T59" i="22" s="1"/>
  <c r="S10" i="22"/>
  <c r="S30" i="22" s="1"/>
  <c r="S36" i="22" s="1"/>
  <c r="S39" i="22" s="1"/>
  <c r="S59" i="22" s="1"/>
  <c r="R10" i="22"/>
  <c r="R30" i="22" s="1"/>
  <c r="R36" i="22" s="1"/>
  <c r="R39" i="22" s="1"/>
  <c r="R59" i="22" s="1"/>
  <c r="Q10" i="22"/>
  <c r="Q30" i="22" s="1"/>
  <c r="Q36" i="22" s="1"/>
  <c r="Q39" i="22" s="1"/>
  <c r="Q59" i="22" s="1"/>
  <c r="P10" i="22"/>
  <c r="P30" i="22" s="1"/>
  <c r="P36" i="22" s="1"/>
  <c r="P39" i="22" s="1"/>
  <c r="P59" i="22" s="1"/>
  <c r="O10" i="22"/>
  <c r="O30" i="22" s="1"/>
  <c r="O36" i="22" s="1"/>
  <c r="O39" i="22" s="1"/>
  <c r="O59" i="22" s="1"/>
  <c r="N10" i="22"/>
  <c r="N30" i="22" s="1"/>
  <c r="N36" i="22" s="1"/>
  <c r="N39" i="22" s="1"/>
  <c r="N59" i="22" s="1"/>
  <c r="M10" i="22"/>
  <c r="M30" i="22" s="1"/>
  <c r="M36" i="22" s="1"/>
  <c r="M39" i="22" s="1"/>
  <c r="M59" i="22" s="1"/>
  <c r="L10" i="22"/>
  <c r="L30" i="22" s="1"/>
  <c r="L36" i="22" s="1"/>
  <c r="L39" i="22" s="1"/>
  <c r="L59" i="22" s="1"/>
  <c r="K10" i="22"/>
  <c r="K30" i="22" s="1"/>
  <c r="K36" i="22" s="1"/>
  <c r="K39" i="22" s="1"/>
  <c r="K59" i="22" s="1"/>
  <c r="J10" i="22"/>
  <c r="J30" i="22" s="1"/>
  <c r="J36" i="22" s="1"/>
  <c r="J39" i="22" s="1"/>
  <c r="J59" i="22" s="1"/>
  <c r="I10" i="22"/>
  <c r="I30" i="22" s="1"/>
  <c r="I36" i="22" s="1"/>
  <c r="I39" i="22" s="1"/>
  <c r="I59" i="22" s="1"/>
  <c r="H10" i="22"/>
  <c r="H30" i="22" s="1"/>
  <c r="H36" i="22" s="1"/>
  <c r="H39" i="22" s="1"/>
  <c r="H59" i="22" s="1"/>
  <c r="I20" i="21"/>
  <c r="H20" i="21"/>
  <c r="I13" i="21"/>
  <c r="H13" i="21"/>
  <c r="J98" i="19"/>
  <c r="K98" i="19"/>
  <c r="I98" i="19"/>
  <c r="H98" i="19"/>
  <c r="J91" i="19"/>
  <c r="K91" i="19"/>
  <c r="I91" i="19"/>
  <c r="H91" i="19"/>
  <c r="I85" i="18"/>
  <c r="H85" i="18"/>
  <c r="H91" i="18"/>
  <c r="I91" i="18"/>
  <c r="W36" i="22" l="1"/>
  <c r="Y36" i="22" s="1"/>
  <c r="Y39" i="22" s="1"/>
  <c r="Y7" i="22"/>
  <c r="I21" i="21"/>
  <c r="H21" i="21"/>
  <c r="H90" i="19"/>
  <c r="H108" i="19"/>
  <c r="H109" i="19" s="1"/>
  <c r="W34" i="22"/>
  <c r="I90" i="19"/>
  <c r="I108" i="19"/>
  <c r="I109" i="19" s="1"/>
  <c r="K90" i="19"/>
  <c r="K108" i="19"/>
  <c r="K109" i="19" s="1"/>
  <c r="J90" i="19"/>
  <c r="J108" i="19"/>
  <c r="J109" i="19" s="1"/>
  <c r="Y10" i="22"/>
  <c r="W63" i="22"/>
  <c r="W30" i="22"/>
  <c r="Y13" i="22"/>
  <c r="W61" i="22"/>
  <c r="W62" i="22" s="1"/>
  <c r="W32" i="22"/>
  <c r="W33" i="22" s="1"/>
  <c r="Y14" i="22"/>
  <c r="I78" i="18"/>
  <c r="H78" i="18"/>
  <c r="W39" i="22" l="1"/>
  <c r="W59" i="22" s="1"/>
  <c r="Y30" i="22"/>
  <c r="H48" i="21"/>
  <c r="H42" i="21"/>
  <c r="H35" i="21"/>
  <c r="H29" i="21"/>
  <c r="H54" i="20"/>
  <c r="H48" i="20"/>
  <c r="H41" i="20"/>
  <c r="H35" i="20"/>
  <c r="H19" i="20"/>
  <c r="I9" i="20"/>
  <c r="I111" i="19"/>
  <c r="I85" i="19"/>
  <c r="I70" i="19"/>
  <c r="I48" i="19"/>
  <c r="I37" i="19"/>
  <c r="H29" i="19"/>
  <c r="H26" i="19"/>
  <c r="H20" i="19"/>
  <c r="H16" i="19"/>
  <c r="I8" i="19"/>
  <c r="H117" i="18"/>
  <c r="H105" i="18"/>
  <c r="H98" i="18"/>
  <c r="H94" i="18"/>
  <c r="H60" i="18"/>
  <c r="H53" i="18"/>
  <c r="H45" i="18"/>
  <c r="H38" i="18"/>
  <c r="H27" i="18"/>
  <c r="H17" i="18"/>
  <c r="H10" i="18"/>
  <c r="H55" i="20" l="1"/>
  <c r="I60" i="19"/>
  <c r="H49" i="21"/>
  <c r="H36" i="21"/>
  <c r="H75" i="18"/>
  <c r="H133" i="18" s="1"/>
  <c r="H42" i="20"/>
  <c r="H9" i="18"/>
  <c r="H14" i="19"/>
  <c r="H44" i="18"/>
  <c r="Y61" i="22"/>
  <c r="Y62" i="22" s="1"/>
  <c r="Y59" i="22"/>
  <c r="Y34" i="22"/>
  <c r="I48" i="21"/>
  <c r="I42" i="21"/>
  <c r="I35" i="21"/>
  <c r="I29" i="21"/>
  <c r="I54" i="20"/>
  <c r="I48" i="20"/>
  <c r="I41" i="20"/>
  <c r="I35" i="20"/>
  <c r="I19" i="20"/>
  <c r="I18" i="20"/>
  <c r="H9" i="20"/>
  <c r="H18" i="20" s="1"/>
  <c r="H24" i="20" s="1"/>
  <c r="H27" i="20" s="1"/>
  <c r="K111" i="19"/>
  <c r="J111" i="19"/>
  <c r="H111" i="19"/>
  <c r="K85" i="19"/>
  <c r="J85" i="19"/>
  <c r="H85" i="19"/>
  <c r="K70" i="19"/>
  <c r="J70" i="19"/>
  <c r="H70" i="19"/>
  <c r="K48" i="19"/>
  <c r="J48" i="19"/>
  <c r="H48" i="19"/>
  <c r="K37" i="19"/>
  <c r="J37" i="19"/>
  <c r="H37" i="19"/>
  <c r="K29" i="19"/>
  <c r="J29" i="19"/>
  <c r="I29" i="19"/>
  <c r="K26" i="19"/>
  <c r="J26" i="19"/>
  <c r="I26" i="19"/>
  <c r="K20" i="19"/>
  <c r="J20" i="19"/>
  <c r="I20" i="19"/>
  <c r="K16" i="19"/>
  <c r="J16" i="19"/>
  <c r="I16" i="19"/>
  <c r="K8" i="19"/>
  <c r="J8" i="19"/>
  <c r="H8" i="19"/>
  <c r="I117" i="18"/>
  <c r="I105" i="18"/>
  <c r="I98" i="18"/>
  <c r="I94" i="18"/>
  <c r="I75" i="18" s="1"/>
  <c r="I60" i="18"/>
  <c r="I53" i="18"/>
  <c r="I45" i="18"/>
  <c r="I38" i="18"/>
  <c r="I27" i="18"/>
  <c r="I17" i="18"/>
  <c r="I10" i="18"/>
  <c r="I55" i="20" l="1"/>
  <c r="H57" i="20"/>
  <c r="H59" i="20" s="1"/>
  <c r="I24" i="20"/>
  <c r="I27" i="20" s="1"/>
  <c r="H51" i="21"/>
  <c r="H53" i="21" s="1"/>
  <c r="K60" i="19"/>
  <c r="Y63" i="22"/>
  <c r="Y32" i="22"/>
  <c r="Y33" i="22" s="1"/>
  <c r="I36" i="21"/>
  <c r="K14" i="19"/>
  <c r="K61" i="19" s="1"/>
  <c r="J60" i="19"/>
  <c r="I133" i="18"/>
  <c r="I49" i="21"/>
  <c r="I44" i="18"/>
  <c r="H61" i="19"/>
  <c r="I14" i="19"/>
  <c r="I61" i="19" s="1"/>
  <c r="H72" i="18"/>
  <c r="H60" i="19"/>
  <c r="J14" i="19"/>
  <c r="J61" i="19" s="1"/>
  <c r="J63" i="19" s="1"/>
  <c r="I9" i="18"/>
  <c r="I42" i="20"/>
  <c r="I57" i="20"/>
  <c r="I59" i="20" s="1"/>
  <c r="K62" i="19" l="1"/>
  <c r="K64" i="19"/>
  <c r="I51" i="21"/>
  <c r="I53" i="21" s="1"/>
  <c r="K63" i="19"/>
  <c r="K67" i="19"/>
  <c r="K66" i="19"/>
  <c r="K68" i="19"/>
  <c r="H64" i="19"/>
  <c r="I72" i="18"/>
  <c r="I62" i="19"/>
  <c r="I63" i="19"/>
  <c r="I64" i="19"/>
  <c r="H62" i="19"/>
  <c r="H66" i="19" s="1"/>
  <c r="H63" i="19"/>
  <c r="J62" i="19"/>
  <c r="J66" i="19" s="1"/>
  <c r="J64" i="19"/>
  <c r="H67" i="19" l="1"/>
  <c r="H68" i="19"/>
  <c r="I66" i="19"/>
  <c r="I68" i="19"/>
  <c r="I67" i="19"/>
  <c r="J67" i="19"/>
  <c r="J68" i="19"/>
</calcChain>
</file>

<file path=xl/sharedStrings.xml><?xml version="1.0" encoding="utf-8"?>
<sst xmlns="http://schemas.openxmlformats.org/spreadsheetml/2006/main" count="536" uniqueCount="527">
  <si>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</si>
  <si>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</si>
  <si>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</si>
  <si>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</si>
  <si>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</si>
  <si>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</si>
  <si>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</si>
  <si>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</si>
  <si>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</si>
  <si>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</si>
  <si>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</si>
  <si>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</si>
  <si>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</si>
  <si>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</si>
  <si>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</si>
  <si>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</si>
  <si>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</si>
  <si>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</si>
  <si>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</si>
  <si>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</si>
  <si>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</si>
  <si>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</si>
  <si>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</si>
  <si>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</si>
  <si>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</si>
  <si>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</si>
  <si>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</si>
  <si>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</si>
  <si>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</si>
  <si>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</si>
  <si>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</si>
  <si>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</si>
  <si>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</si>
  <si>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</si>
  <si>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</si>
  <si>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</si>
  <si>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</si>
  <si>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</si>
  <si>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</si>
  <si>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</si>
  <si>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</si>
  <si>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</si>
  <si>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</si>
  <si>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</si>
  <si>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sz val="10"/>
        <rFont val="Arial"/>
        <family val="2"/>
        <charset val="238"/>
      </rPr>
      <t>in HRK</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</si>
  <si>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</si>
  <si>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</si>
  <si>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</si>
  <si>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</si>
  <si>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</si>
  <si>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</si>
  <si>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</si>
  <si>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</si>
  <si>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</si>
  <si>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</si>
  <si>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</si>
  <si>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</si>
  <si>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</si>
  <si>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</si>
  <si>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</si>
  <si>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</si>
  <si>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</si>
  <si>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</si>
  <si>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</si>
  <si>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</si>
  <si>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</si>
  <si>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</si>
  <si>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</si>
  <si>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</si>
  <si>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</si>
  <si>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</si>
  <si>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</si>
  <si>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</si>
  <si>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</si>
  <si>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</si>
  <si>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</si>
  <si>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</si>
  <si>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</si>
  <si>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</si>
  <si>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</si>
  <si>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</si>
  <si>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</si>
  <si>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</si>
  <si>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</si>
  <si>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</si>
  <si>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</si>
  <si>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</si>
  <si>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</si>
  <si>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</si>
  <si>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</si>
  <si>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</si>
  <si>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</si>
  <si>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</si>
  <si>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</si>
  <si>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</si>
  <si>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</si>
  <si>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</si>
  <si>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</si>
  <si>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</si>
  <si>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</si>
  <si>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</si>
  <si>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</si>
  <si>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</si>
  <si>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</si>
  <si>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</si>
  <si>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</si>
  <si>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</si>
  <si>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</si>
  <si>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</si>
  <si>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</si>
  <si>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</si>
  <si>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</si>
  <si>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</si>
  <si>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</si>
  <si>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b/>
        <sz val="9"/>
        <rFont val="Arial"/>
        <family val="2"/>
        <charset val="238"/>
      </rPr>
      <t xml:space="preserve">A)  CAPITAL AND RESERVES </t>
    </r>
    <r>
      <rPr>
        <sz val="9"/>
        <rFont val="Arial"/>
        <family val="2"/>
        <charset val="238"/>
      </rPr>
      <t>(ADP 068 to 070+076+077+081+084+087)</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</si>
  <si>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</si>
  <si>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</si>
  <si>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</si>
  <si>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</si>
  <si>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</si>
  <si>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</si>
  <si>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</si>
  <si>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</si>
  <si>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</si>
  <si>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</si>
  <si>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</si>
  <si>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</si>
  <si>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</si>
  <si>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</si>
  <si>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</si>
  <si>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</si>
  <si>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</si>
  <si>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</si>
  <si>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</si>
  <si>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</si>
  <si>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</si>
  <si>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</si>
  <si>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</si>
  <si>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</si>
  <si>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</si>
  <si>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</si>
  <si>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</si>
  <si>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</si>
  <si>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</si>
  <si>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</si>
  <si>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</si>
  <si>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</si>
  <si>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</si>
  <si>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</si>
  <si>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</si>
  <si>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</si>
  <si>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</si>
  <si>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</si>
  <si>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</si>
  <si>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</si>
  <si>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</si>
  <si>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</si>
  <si>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</si>
  <si>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</si>
  <si>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</si>
  <si>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</si>
  <si>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</si>
  <si>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</si>
  <si>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G)  OFF-BALANCE SHEET ITEMS</t>
    </r>
  </si>
  <si>
    <r>
      <rPr>
        <b/>
        <sz val="12"/>
        <rFont val="Arial"/>
        <family val="2"/>
        <charset val="238"/>
      </rPr>
      <t>STATEMENT OF PROFIT OR LOSS</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</si>
  <si>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</si>
  <si>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</si>
  <si>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</si>
  <si>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</si>
  <si>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</si>
  <si>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</si>
  <si>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</si>
  <si>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</si>
  <si>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</si>
  <si>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</si>
  <si>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</si>
  <si>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</si>
  <si>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</si>
  <si>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</si>
  <si>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sz val="9"/>
        <rFont val="Arial"/>
        <family val="2"/>
        <charset val="238"/>
      </rPr>
      <t xml:space="preserve">    1 Changes in inventories of work in progress and finished goods</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</si>
  <si>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</si>
  <si>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</si>
  <si>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</si>
  <si>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</si>
  <si>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</si>
  <si>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</si>
  <si>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</si>
  <si>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</si>
  <si>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</si>
  <si>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</si>
  <si>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</si>
  <si>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</si>
  <si>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</si>
  <si>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</si>
  <si>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</si>
  <si>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</si>
  <si>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</si>
  <si>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</si>
  <si>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</si>
  <si>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</si>
  <si>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</si>
  <si>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</si>
  <si>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</si>
  <si>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</si>
  <si>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</si>
  <si>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</si>
  <si>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</si>
  <si>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</si>
  <si>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</si>
  <si>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</si>
  <si>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</si>
  <si>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</si>
  <si>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</si>
  <si>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</si>
  <si>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</si>
  <si>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</si>
  <si>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</si>
  <si>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</si>
  <si>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XII  INCOME TAX</t>
    </r>
  </si>
  <si>
    <r>
      <rPr>
        <b/>
        <sz val="9"/>
        <color rgb="FF000080"/>
        <rFont val="Arial"/>
        <family val="2"/>
        <charset val="238"/>
      </rPr>
      <t>DISCONTINUED OPERATIONS (to be filled in by undertakings subject to IFRS only with discontinued operations)</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</si>
  <si>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</si>
  <si>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</si>
  <si>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</si>
  <si>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b/>
        <sz val="9"/>
        <color rgb="FF000080"/>
        <rFont val="Arial"/>
        <family val="2"/>
        <charset val="238"/>
      </rPr>
      <t>TOTAL OPERATIONS (to be filled in only by undertakings subject to IFRS with discontinued operations)</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</si>
  <si>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</si>
  <si>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</si>
  <si>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</si>
  <si>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</si>
  <si>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</si>
  <si>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</si>
  <si>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</si>
  <si>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</si>
  <si>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</si>
  <si>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</si>
  <si>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</si>
  <si>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</si>
  <si>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</si>
  <si>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</si>
  <si>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</si>
  <si>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</si>
  <si>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</si>
  <si>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</si>
  <si>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</si>
  <si>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</si>
  <si>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</si>
  <si>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</si>
  <si>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</si>
  <si>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</si>
  <si>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</si>
  <si>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</si>
  <si>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</si>
  <si>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</si>
  <si>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</si>
  <si>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</si>
  <si>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</si>
  <si>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</si>
  <si>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</si>
  <si>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</si>
  <si>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</si>
  <si>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</si>
  <si>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</si>
  <si>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</si>
  <si>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</si>
  <si>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</si>
  <si>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</si>
  <si>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</si>
  <si>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</si>
  <si>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</si>
  <si>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</si>
  <si>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</si>
  <si>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</si>
  <si>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</si>
  <si>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</si>
  <si>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</si>
  <si>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</si>
  <si>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</si>
  <si>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</si>
  <si>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</si>
  <si>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</si>
  <si>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</si>
  <si>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</si>
  <si>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</si>
  <si>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</si>
  <si>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</si>
  <si>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</si>
  <si>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</si>
  <si>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</si>
  <si>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</si>
  <si>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</si>
  <si>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</si>
  <si>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</si>
  <si>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</si>
  <si>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</si>
  <si>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</si>
  <si>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</si>
  <si>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</si>
  <si>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</si>
  <si>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</si>
  <si>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</si>
  <si>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</si>
  <si>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</si>
  <si>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</si>
  <si>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</si>
  <si>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</si>
  <si>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</si>
  <si>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</si>
  <si>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</si>
  <si>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</si>
  <si>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</si>
  <si>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</si>
  <si>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</si>
  <si>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</si>
  <si>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</si>
  <si>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</si>
  <si>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</si>
  <si>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</si>
  <si>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</si>
  <si>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</si>
  <si>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</si>
  <si>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</si>
  <si>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</si>
  <si>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</si>
  <si>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</si>
  <si>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</si>
  <si>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</si>
  <si>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</si>
  <si>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</si>
  <si>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</si>
  <si>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sz val="9"/>
        <rFont val="Arial"/>
        <family val="2"/>
        <charset val="238"/>
      </rPr>
      <t xml:space="preserve">  1 Unrealised exchange rate differences in respect of cash and cash equivalents</t>
    </r>
  </si>
  <si>
    <r>
      <rPr>
        <b/>
        <sz val="9"/>
        <color rgb="FF000080"/>
        <rFont val="Arial"/>
        <family val="2"/>
        <charset val="238"/>
      </rPr>
      <t>E) CASH AND CASH EQUIVALENTS AT THE BEGINNING OF THE PERIOD</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</si>
  <si>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</si>
  <si>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</si>
  <si>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</si>
  <si>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sz val="10"/>
        <rFont val="Arial"/>
        <family val="2"/>
        <charset val="238"/>
      </rPr>
      <t>in HRK</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</si>
  <si>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</si>
  <si>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</si>
  <si>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</si>
  <si>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</si>
  <si>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</si>
  <si>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</si>
  <si>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</si>
  <si>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</si>
  <si>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</si>
  <si>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</si>
  <si>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</si>
  <si>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</si>
  <si>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</si>
  <si>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</si>
  <si>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</si>
  <si>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</si>
  <si>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</si>
  <si>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</si>
  <si>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</si>
  <si>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</si>
  <si>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</si>
  <si>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</si>
  <si>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</si>
  <si>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</si>
  <si>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</si>
  <si>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</si>
  <si>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</si>
  <si>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</si>
  <si>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</si>
  <si>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</si>
  <si>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</si>
  <si>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</si>
  <si>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</si>
  <si>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</si>
  <si>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</si>
  <si>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</si>
  <si>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</si>
  <si>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</si>
  <si>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</si>
  <si>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</si>
  <si>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</si>
  <si>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</si>
  <si>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</si>
  <si>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18 Redemption of treasury shares/holdings</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</si>
  <si>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</si>
  <si>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</si>
  <si>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</si>
  <si>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</si>
  <si>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</si>
  <si>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</si>
  <si>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</si>
  <si>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</si>
  <si>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</si>
  <si>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</si>
  <si>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</si>
  <si>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</si>
  <si>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</si>
  <si>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</si>
  <si>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b/>
        <sz val="8"/>
        <color rgb="FF000080"/>
        <rFont val="Arial"/>
        <family val="2"/>
        <charset val="238"/>
      </rPr>
      <t>APPENDIX TO THE STATEMENT OF CHANGES IN EQUITY (to be filled in by undertakings that draw up financial statements in accordance with the IFRS)</t>
    </r>
  </si>
  <si>
    <t>1.</t>
  </si>
  <si>
    <t>2.</t>
  </si>
  <si>
    <t>3.</t>
  </si>
  <si>
    <t>4.</t>
  </si>
  <si>
    <t>for the period __.__.____ to __.__.____</t>
  </si>
  <si>
    <t>Submitter: ____________________________________________________________________</t>
  </si>
  <si>
    <t>V FAIR VALUE RESERVES  AND OTHER (ADP 078 to 082)</t>
  </si>
  <si>
    <t xml:space="preserve">     1 Financial assets at fair value through other comprehensive income (i.e. available for sale)</t>
  </si>
  <si>
    <t xml:space="preserve">     4 Other fair value reserves</t>
  </si>
  <si>
    <t xml:space="preserve">     5 Exchange differences arising from the translation of foreign operations (consolidation)</t>
  </si>
  <si>
    <t>VI RETAINED PROFIT OR LOSS BROUGHT FORWARD (ADP 084-085)</t>
  </si>
  <si>
    <t>VII PROFIT OR LOSS FOR THE BUSINESS YEAR (ADP 087-088)</t>
  </si>
  <si>
    <r>
      <t xml:space="preserve">B)  PROVISIONS </t>
    </r>
    <r>
      <rPr>
        <sz val="9"/>
        <rFont val="Arial"/>
        <family val="2"/>
        <charset val="238"/>
      </rPr>
      <t>(ADP 091 to 096)</t>
    </r>
  </si>
  <si>
    <r>
      <t xml:space="preserve">C)  LONG-TERM LIABILITIES </t>
    </r>
    <r>
      <rPr>
        <sz val="9"/>
        <rFont val="Arial"/>
        <family val="2"/>
        <charset val="238"/>
      </rPr>
      <t>(ADP 098 to 108)</t>
    </r>
  </si>
  <si>
    <r>
      <t xml:space="preserve">D)  SHORT-TERM LIABILITIES </t>
    </r>
    <r>
      <rPr>
        <sz val="9"/>
        <rFont val="Arial"/>
        <family val="2"/>
        <charset val="238"/>
      </rPr>
      <t>(ADP 110 to 123)</t>
    </r>
  </si>
  <si>
    <t>F)  TOTAL – LIABILITIES (ADP 067+090+097+109+124)</t>
  </si>
  <si>
    <r>
      <t xml:space="preserve">I OPERATING INCOME </t>
    </r>
    <r>
      <rPr>
        <sz val="9"/>
        <color rgb="FF333399"/>
        <rFont val="Arial"/>
        <family val="2"/>
        <charset val="238"/>
      </rPr>
      <t>(ADP 002 to 006)</t>
    </r>
  </si>
  <si>
    <r>
      <rPr>
        <b/>
        <sz val="9"/>
        <color rgb="FF333399"/>
        <rFont val="Arial"/>
        <family val="2"/>
        <charset val="238"/>
      </rPr>
      <t xml:space="preserve">II OPERATING EXPENSES </t>
    </r>
    <r>
      <rPr>
        <sz val="9"/>
        <color rgb="FF333399"/>
        <rFont val="Arial"/>
        <family val="2"/>
        <charset val="238"/>
      </rPr>
      <t>(ADP 08+009+013+017+018+019+022+029)</t>
    </r>
  </si>
  <si>
    <t xml:space="preserve">    2 Material costs (ADP 010 to 012)</t>
  </si>
  <si>
    <t xml:space="preserve">   3 Staff costs (ADP 014 to 016)</t>
  </si>
  <si>
    <t xml:space="preserve">   6 Value adjustments (ADP 020+021)</t>
  </si>
  <si>
    <t xml:space="preserve">   7 Provisions (ADP 023 to 028)</t>
  </si>
  <si>
    <r>
      <rPr>
        <b/>
        <sz val="9"/>
        <color rgb="FF333399"/>
        <rFont val="Arial"/>
        <family val="2"/>
        <charset val="238"/>
      </rPr>
      <t xml:space="preserve">III FINANCIAL INCOME </t>
    </r>
    <r>
      <rPr>
        <sz val="9"/>
        <color rgb="FF333399"/>
        <rFont val="Arial"/>
        <family val="2"/>
        <charset val="238"/>
      </rPr>
      <t>(ADP 031 to 040)</t>
    </r>
  </si>
  <si>
    <r>
      <rPr>
        <b/>
        <sz val="9"/>
        <color rgb="FF333399"/>
        <rFont val="Arial"/>
        <family val="2"/>
        <charset val="238"/>
      </rPr>
      <t xml:space="preserve">IV FINANCIAL EXPENSES </t>
    </r>
    <r>
      <rPr>
        <sz val="9"/>
        <color rgb="FF333399"/>
        <rFont val="Arial"/>
        <family val="2"/>
        <charset val="238"/>
      </rPr>
      <t>(ADP 042 to 048)</t>
    </r>
  </si>
  <si>
    <r>
      <rPr>
        <b/>
        <sz val="9"/>
        <color rgb="FF333399"/>
        <rFont val="Arial"/>
        <family val="2"/>
        <charset val="238"/>
      </rPr>
      <t xml:space="preserve">IX   TOTAL INCOME </t>
    </r>
    <r>
      <rPr>
        <sz val="9"/>
        <color rgb="FF333399"/>
        <rFont val="Arial"/>
        <family val="2"/>
        <charset val="238"/>
      </rPr>
      <t>(ADP 001+030+049 +050)</t>
    </r>
  </si>
  <si>
    <r>
      <rPr>
        <b/>
        <sz val="9"/>
        <color rgb="FF333399"/>
        <rFont val="Arial"/>
        <family val="2"/>
        <charset val="238"/>
      </rPr>
      <t xml:space="preserve">X    TOTAL EXPENDITURE </t>
    </r>
    <r>
      <rPr>
        <sz val="9"/>
        <color rgb="FF333399"/>
        <rFont val="Arial"/>
        <family val="2"/>
        <charset val="238"/>
      </rPr>
      <t>(ADP 007+041+051 + 052)</t>
    </r>
  </si>
  <si>
    <r>
      <rPr>
        <b/>
        <sz val="9"/>
        <color rgb="FF333399"/>
        <rFont val="Arial"/>
        <family val="2"/>
        <charset val="238"/>
      </rPr>
      <t xml:space="preserve">XI   PRE-TAX PROFIT OR LOSS </t>
    </r>
    <r>
      <rPr>
        <sz val="9"/>
        <color rgb="FF333399"/>
        <rFont val="Arial"/>
        <family val="2"/>
        <charset val="238"/>
      </rPr>
      <t>(ADP 053-054)</t>
    </r>
  </si>
  <si>
    <t xml:space="preserve">   2 Pre-tax loss (ADP 054-053)</t>
  </si>
  <si>
    <t xml:space="preserve">   1 Pre-tax profit (ADP 053-054)</t>
  </si>
  <si>
    <t>XIII PROFIT OR LOSS FOR THE PERIOD (ADP 055-059)</t>
  </si>
  <si>
    <t xml:space="preserve">  1 Profit for the period (ADP 055-059)</t>
  </si>
  <si>
    <t xml:space="preserve">  2 Loss for the period  (ADP 059-055)</t>
  </si>
  <si>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063-064)</t>
    </r>
  </si>
  <si>
    <t xml:space="preserve"> 1 Discontinued operations profit for the period (ADP 062-065)</t>
  </si>
  <si>
    <t xml:space="preserve"> 2 Discontinued operations loss for the period (ADP 065-062)</t>
  </si>
  <si>
    <r>
      <rPr>
        <b/>
        <sz val="9"/>
        <color rgb="FF333399"/>
        <rFont val="Arial"/>
        <family val="2"/>
        <charset val="238"/>
      </rPr>
      <t xml:space="preserve">XVI PRE-TAX PROFIT OR LOSS </t>
    </r>
    <r>
      <rPr>
        <sz val="9"/>
        <color rgb="FF333399"/>
        <rFont val="Arial"/>
        <family val="2"/>
        <charset val="238"/>
      </rPr>
      <t>(ADP 055-+062)</t>
    </r>
  </si>
  <si>
    <t xml:space="preserve"> 1 Pre-tax profit (ADP 068)</t>
  </si>
  <si>
    <t xml:space="preserve"> 2 Pre-tax loss (ADP 068)</t>
  </si>
  <si>
    <r>
      <rPr>
        <b/>
        <sz val="9"/>
        <color rgb="FF333399"/>
        <rFont val="Arial"/>
        <family val="2"/>
        <charset val="238"/>
      </rPr>
      <t xml:space="preserve">XVII INCOME TAX </t>
    </r>
    <r>
      <rPr>
        <sz val="9"/>
        <color rgb="FF333399"/>
        <rFont val="Arial"/>
        <family val="2"/>
        <charset val="238"/>
      </rPr>
      <t>(ADP 058+065)</t>
    </r>
  </si>
  <si>
    <r>
      <t xml:space="preserve">XVIII PROFIT OR LOSS FOR THE PERIOD </t>
    </r>
    <r>
      <rPr>
        <sz val="9"/>
        <color rgb="FF333399"/>
        <rFont val="Arial"/>
        <family val="2"/>
        <charset val="238"/>
      </rPr>
      <t>(ADP 068-071)</t>
    </r>
  </si>
  <si>
    <t xml:space="preserve"> 1 Profit for the period (ADP 068-071)</t>
  </si>
  <si>
    <t xml:space="preserve"> 2 Loss for the period (ADP 071-068)</t>
  </si>
  <si>
    <r>
      <rPr>
        <b/>
        <sz val="9"/>
        <color rgb="FF000080"/>
        <rFont val="Arial"/>
        <family val="2"/>
        <charset val="238"/>
      </rPr>
      <t xml:space="preserve">XIX PROFIT OR LOSS FOR THE PERIOD </t>
    </r>
    <r>
      <rPr>
        <sz val="9"/>
        <color rgb="FF000080"/>
        <rFont val="Arial"/>
        <family val="2"/>
        <charset val="238"/>
      </rPr>
      <t xml:space="preserve"> (ADP 076+077)</t>
    </r>
  </si>
  <si>
    <t xml:space="preserve">II OTHER COMPREHENSIVE INCOME/LOSS BEFORE TAX
       (ADP 80+ 87)  </t>
  </si>
  <si>
    <t>III Items that will not be reclassified to profit or loss (ADP 081 to 085)</t>
  </si>
  <si>
    <t>1 Changes in revaluation reserves of fixed tangible and intangible assets</t>
  </si>
  <si>
    <t>2 Gains or losses from subsequent measurement of equity instruments at fair value through other comprehensive income</t>
  </si>
  <si>
    <t>3 Fair value changes of financial liabilities at fair value through statement of profit or loss, attributable to changes in their credit risk</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</si>
  <si>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</si>
  <si>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</si>
  <si>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</si>
  <si>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</si>
  <si>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</si>
  <si>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2 Gains or losses from subsequent measurement of debt securities at fair value through other comprehensive income</t>
  </si>
  <si>
    <t>3 Profit or loss arising from effective cash flow hedging</t>
  </si>
  <si>
    <t xml:space="preserve">    4 Profit or loss arising from effective hedge of a net investment in a foreign operation</t>
  </si>
  <si>
    <t xml:space="preserve">    5 Share in other comprehensive income/loss of companies linked by virtue of participating interests</t>
  </si>
  <si>
    <t xml:space="preserve">    6 Changes in fair value of the time value of option</t>
  </si>
  <si>
    <t xml:space="preserve">    7 Changes in fair value of forward elements of forward contracts</t>
  </si>
  <si>
    <t xml:space="preserve">    8 Other items that may be reclassified to profit or loss</t>
  </si>
  <si>
    <t xml:space="preserve">    9 Income tax relating to items that may be reclassified to profit or loss</t>
  </si>
  <si>
    <t>V NET OTHER COMPREHENSIVE INCOME OR LOSS (ADP 080+087- 086 - 096)</t>
  </si>
  <si>
    <t>VI COMPREHENSIVE INCOME OR LOSS FOR THE PERIOD (ADP 078+097)</t>
  </si>
  <si>
    <t>VI COMPREHENSIVE INCOME OR LOSS FOR THE PERIOD (ADP 100+101)</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</si>
  <si>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</si>
  <si>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</si>
  <si>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</si>
  <si>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</si>
  <si>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</si>
  <si>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</si>
  <si>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</si>
  <si>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</si>
  <si>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</si>
  <si>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t>A) NET CASH FLOW FROM OPERATING ACTIVITIES (ADP 006 + 013)</t>
  </si>
  <si>
    <t>B) NET CASH FLOW FROM INVESTMENT ACTIVITIES (ADP 021 + 027)</t>
  </si>
  <si>
    <r>
      <t xml:space="preserve">III Total cash receipts from investment activities </t>
    </r>
    <r>
      <rPr>
        <sz val="9"/>
        <rFont val="Arial"/>
        <family val="2"/>
        <charset val="238"/>
      </rPr>
      <t>(ADP 015 to 020)</t>
    </r>
  </si>
  <si>
    <r>
      <t xml:space="preserve">IV Total cash payments from investment activities </t>
    </r>
    <r>
      <rPr>
        <sz val="9"/>
        <rFont val="Arial"/>
        <family val="2"/>
        <charset val="238"/>
      </rPr>
      <t>(ADP 022 to 026)</t>
    </r>
  </si>
  <si>
    <r>
      <t xml:space="preserve">V Total cash receipts from financing activities </t>
    </r>
    <r>
      <rPr>
        <sz val="9"/>
        <rFont val="Arial"/>
        <family val="2"/>
        <charset val="238"/>
      </rPr>
      <t>(ADP 029 to 032)</t>
    </r>
  </si>
  <si>
    <r>
      <t xml:space="preserve">VI Total cash payments from financing activities </t>
    </r>
    <r>
      <rPr>
        <sz val="9"/>
        <rFont val="Arial"/>
        <family val="2"/>
        <charset val="238"/>
      </rPr>
      <t>(ADP 034 to 038)</t>
    </r>
  </si>
  <si>
    <r>
      <rPr>
        <b/>
        <sz val="9"/>
        <color rgb="FF000080"/>
        <rFont val="Arial"/>
        <family val="2"/>
        <charset val="238"/>
      </rPr>
      <t xml:space="preserve">C) NET CASH FLOW FROM FINANCING ACTIVITIES </t>
    </r>
    <r>
      <rPr>
        <sz val="9"/>
        <color rgb="FF000080"/>
        <rFont val="Arial"/>
        <family val="2"/>
        <charset val="238"/>
      </rPr>
      <t>(ADP 033 +039)</t>
    </r>
  </si>
  <si>
    <r>
      <rPr>
        <b/>
        <sz val="9"/>
        <color rgb="FF000080"/>
        <rFont val="Arial"/>
        <family val="2"/>
        <charset val="238"/>
      </rPr>
      <t xml:space="preserve">D) NET INCREASE OR DECREASE IN CASH FLOWS </t>
    </r>
    <r>
      <rPr>
        <sz val="9"/>
        <color rgb="FF000080"/>
        <rFont val="Arial"/>
        <family val="2"/>
        <charset val="238"/>
      </rPr>
      <t>(ADP 014 + 028 + 040 + 041)</t>
    </r>
  </si>
  <si>
    <r>
      <rPr>
        <b/>
        <sz val="9"/>
        <color rgb="FF000080"/>
        <rFont val="Arial"/>
        <family val="2"/>
        <charset val="238"/>
      </rPr>
      <t>F) CASH AND CASH EQUIVALENTS AT THE END OF THE PERIOD (</t>
    </r>
    <r>
      <rPr>
        <sz val="9"/>
        <color rgb="FF000080"/>
        <rFont val="Arial"/>
        <family val="2"/>
        <charset val="238"/>
      </rPr>
      <t>042+043)</t>
    </r>
  </si>
  <si>
    <t>Fair value of financial assets through other comprehensive income (available for sale)</t>
  </si>
  <si>
    <t>Other fair value reserves</t>
  </si>
  <si>
    <t>Exchange rate differences from translation of foreign operations</t>
  </si>
  <si>
    <t>14</t>
  </si>
  <si>
    <t>15</t>
  </si>
  <si>
    <t>16</t>
  </si>
  <si>
    <t>17</t>
  </si>
  <si>
    <t>18 (3 to 6 - 7
 + 8 to 17)</t>
  </si>
  <si>
    <t>20 (18+19)</t>
  </si>
  <si>
    <t>8 Gains or losses from subsequent measurement of financial assets at fair value through other comprehensive income (available for sale)</t>
  </si>
  <si>
    <t>15 Decrease in initial (subscribed) capital (other than arising from the pre-bankruptcy settlement procedure or from the reinvestment of profit)</t>
  </si>
  <si>
    <t>16 Decrease in initial (subscribed) capital arising from the pre-bankruptcy settlement procedure</t>
  </si>
  <si>
    <t>17 Decrease in initial (subscribed) capital arising from the reinvestment of profit</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</si>
  <si>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</si>
  <si>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</si>
  <si>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</si>
  <si>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</si>
  <si>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</si>
  <si>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t>24 Balance on the last day of the previous business year reporting period (ADP 04 to 23)</t>
  </si>
  <si>
    <r>
      <rPr>
        <b/>
        <sz val="8"/>
        <color rgb="FF000080"/>
        <rFont val="Arial"/>
        <family val="2"/>
        <charset val="238"/>
      </rPr>
      <t xml:space="preserve">  II COMPREHENSIVE INCOME OR LOSS FOR THE PREVIOUS PERIOD </t>
    </r>
    <r>
      <rPr>
        <sz val="8"/>
        <color rgb="FF000080"/>
        <rFont val="Arial"/>
        <family val="2"/>
        <charset val="238"/>
      </rPr>
      <t>(ADP 05+25)</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</si>
  <si>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23)</t>
    </r>
  </si>
  <si>
    <r>
      <t xml:space="preserve">4 Balance on the first day of the current business year (restated) </t>
    </r>
    <r>
      <rPr>
        <sz val="8"/>
        <rFont val="Arial"/>
        <family val="2"/>
        <charset val="238"/>
      </rPr>
      <t>(AOP 28 to 30)</t>
    </r>
  </si>
  <si>
    <t>9 Profit or loss arising from effective cash flow hedge</t>
  </si>
  <si>
    <t>18 Redemption of treasury shares/holdings</t>
  </si>
  <si>
    <t>22 Carryforward per annual plane</t>
  </si>
  <si>
    <r>
      <t xml:space="preserve">24 Balance on the last day of the current business year reporting period </t>
    </r>
    <r>
      <rPr>
        <sz val="8"/>
        <rFont val="Arial"/>
        <family val="2"/>
        <charset val="238"/>
      </rPr>
      <t>(ADP 31 to 50)</t>
    </r>
  </si>
  <si>
    <r>
      <rPr>
        <b/>
        <sz val="8"/>
        <color rgb="FF000080"/>
        <rFont val="Arial"/>
        <family val="2"/>
        <charset val="238"/>
      </rPr>
      <t xml:space="preserve">III TRANSACTIONS WITH OWNERS IN THE CURRENT PERIOD RECOGNISED DIRECTLY IN EQUITY  </t>
    </r>
    <r>
      <rPr>
        <sz val="8"/>
        <color rgb="FF000080"/>
        <rFont val="Arial"/>
        <family val="2"/>
        <charset val="238"/>
      </rPr>
      <t xml:space="preserve">  (ADP 42 to 50)</t>
    </r>
  </si>
  <si>
    <t xml:space="preserve">   I OTHER COMPREHENSIVE INCOME FOR THE CURRENT PERIOD, NET OF TAX (ADP 33 to 41)</t>
  </si>
  <si>
    <r>
      <t xml:space="preserve">  II COMPREHENSIVE INCOME OR LOSS FOR THE CURRENT PERIOD </t>
    </r>
    <r>
      <rPr>
        <sz val="8"/>
        <color rgb="FF000080"/>
        <rFont val="Arial"/>
        <family val="2"/>
        <charset val="238"/>
      </rPr>
      <t>(ADP 32 do 52)</t>
    </r>
  </si>
  <si>
    <t xml:space="preserve">    2 Concessions, patents, licences, trademarks, software and other rights</t>
  </si>
  <si>
    <t xml:space="preserve">    1 Research and development </t>
  </si>
  <si>
    <t>HR</t>
  </si>
  <si>
    <t>529900DUWS1DGNEK4C68</t>
  </si>
  <si>
    <t>30577</t>
  </si>
  <si>
    <t>Valamar Riviera d.d.</t>
  </si>
  <si>
    <t>Poreč</t>
  </si>
  <si>
    <t>Stancija Kaligari 1</t>
  </si>
  <si>
    <t>uprava@riviera.hr</t>
  </si>
  <si>
    <t>www.valamar-riviera.com</t>
  </si>
  <si>
    <t>KN</t>
  </si>
  <si>
    <t>RN</t>
  </si>
  <si>
    <t>No</t>
  </si>
  <si>
    <t>052 408 188</t>
  </si>
  <si>
    <t>anka.sopta@riviera.hr</t>
  </si>
  <si>
    <t xml:space="preserve">balance as at 31.03.2022 </t>
  </si>
  <si>
    <t>Submitter: Valamar Riviera d.d.</t>
  </si>
  <si>
    <t>Submitter:  Valamar Riviera d.d.</t>
  </si>
  <si>
    <t>for the period 01.01.2022 to 31.03.2022</t>
  </si>
  <si>
    <t>for the period 01.01.2022. to 31.03.2022.</t>
  </si>
  <si>
    <t xml:space="preserve">Notes to financial statements for the three month period together with detailed information on financial performance and events relevant to understanding changes in financial statements are available in PDF document „Business results 1/1/2022 – 31/03/2022“ which has been simultaneously published with this document on HANFA (Croatian Financial Services Supervisory Agency), Zagreb Stock Exchange and Issuers web pages.  </t>
  </si>
  <si>
    <t>NOTES TO FINANCIAL STATEMENTS - TFI
(drawn up for quarterly reporting periods)
Name of the issuer:   Valamar Riviera d.d
Personal identification number (OIB):   36201212847
Reporting period: 01.01.2022. do 31.03.2022.
Notes to financial statements for quarterly periods include:
a) explanation of business events relevant to understanding changes in the statement of financial position and financial performance for the reporting semi-annual period of the issuer with respect to the last business year: information is provided regarding these events and relevant information published in the last annual financial statement is updated (items 15 to 15C IAS 34 - Interim financial reporting)
b) information on the access to the latest annual financial statements, for the purpose of understanding information published in the notes to financial statements drawn up for the semi-annual reporting period 
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Interim financial reporting)
d) a description of the financial performance in the case of the issuer whose business is seasonal (items 37 and 38 IAS 34 - Interim financial reporting)      
e) other comments prescribed by IAS 34 - Interim financial reporting                                                                                                                                                                                                                                                                                                                                                                                                                    f) in the notes to quarterly periods financial statements, in addition to the information stated above, information in respect of the following matters shall be disclosed:
1. undertaking’s name, registered office (address), legal form, country of establishment, entity’s registration number and, if applicable, the indication whether the undertaking is undergoing liquidation, bankruptcy proceedings, shortened termination proceedings or extraordinary administration
2. adopted accounting policies (only an indication of whether there has been a change from the previous period)
3. the total amount of any financial commitments, guarantees or contingencies that are not included in the balance sheet, and an indication of the nature and form of any valuable security which has been provided; any commitments concerning pensions of the undertaking within the group or company linked by virtue of participating interest shall be disclosed separately
4.  the amount and nature of individual items of income or expenditure which are of exceptional size or incidence
5. amounts owed by the undertaking and falling due after more than five years, as well as the total debts of the undertaking covered by valuable security furnished by the undertaking, specifying the type and form of security
6. average number of employees during the financial year
7. where, in accordance with the regulations, the undertaking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undertakings in which the undertaking, either itself or through a person acting in their own name but on the undertaking's behalf, holds a participating interest, showing the proportion of the capital held, the amount of capital and reserves, and the profit or loss for the latest financial year of the undertaking concerned for which financial statements have been adopted; the information concerning capital and reserves and the profit or loss may be omitted where the undertaking concerned does not publish its balance sheet and is not controlled by another undertaking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undertakings of which the undertaking is a member having unlimited liability                                                                                                                                                                                                                                                                                                   13. the name and registered office of the undertaking which draws up the consolidated financial statements of the largest group of undertakings of which the undertaking forms part as a controlled group member                                                                                                                                                                                                                                                                                            14. the name and registered office of the undertaking which draws up the consolidated financial statements of the smallest group of undertakings of which the undertaking forms part as a controlled group member and which is also included in the group of undertakings referred to in point 13 
15. the place where copies of the consolidated financial statements referred to in points 13 and 14 may be obtained, provided that they are available
16. the nature and business purpose of the undertaking's arrangements that are not included in the balance sheet and the financial impact on the undertaking of those arrangements, provided that the risks or benefits arising from such arrangements are material and in so far as the disclosure of such risks or benefits is necessary for the purposes of assessing the financial position of the undertaking
17. the nature and the financial effect of material events arising after the balance sheet date which are not reflected in the profit and loss account or balance sheet</t>
  </si>
  <si>
    <t>Sopta Anka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</si>
</sst>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40"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4">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right/>
      <top/>
      <bottom style="thin">
        <color indexed="64"/>
      </bottom>
      <diagonal/>
    </border>
    <border>
      <left style="thin">
        <color indexed="64"/>
      </left>
      <right style="thin">
        <color indexed="64"/>
      </right>
      <top/>
      <bottom style="thin">
        <color indexed="22"/>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330">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6" fillId="0" borderId="38" xfId="0" applyNumberFormat="1" applyFont="1" applyFill="1" applyBorder="1" applyAlignment="1" applyProtection="1">
      <alignment horizontal="center" vertical="center"/>
    </xf>
    <xf numFmtId="165" fontId="16" fillId="9" borderId="38" xfId="0" applyNumberFormat="1" applyFont="1" applyFill="1" applyBorder="1" applyAlignment="1" applyProtection="1">
      <alignment horizontal="center" vertical="center"/>
    </xf>
    <xf numFmtId="165" fontId="16" fillId="9" borderId="39"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1" xfId="0" applyFont="1" applyFill="1" applyBorder="1" applyAlignment="1" applyProtection="1">
      <alignment horizontal="center" vertical="center" wrapText="1"/>
    </xf>
    <xf numFmtId="0" fontId="16" fillId="3" borderId="41" xfId="0" applyFont="1" applyFill="1" applyBorder="1" applyAlignment="1" applyProtection="1">
      <alignment horizontal="center" vertical="center"/>
    </xf>
    <xf numFmtId="3" fontId="16" fillId="3" borderId="41" xfId="0" applyNumberFormat="1" applyFont="1" applyFill="1" applyBorder="1" applyAlignment="1" applyProtection="1">
      <alignment horizontal="center" vertical="center" wrapText="1"/>
    </xf>
    <xf numFmtId="164" fontId="4" fillId="0" borderId="41" xfId="0" applyNumberFormat="1" applyFont="1" applyFill="1" applyBorder="1" applyAlignment="1" applyProtection="1">
      <alignment horizontal="center" vertical="center"/>
    </xf>
    <xf numFmtId="164" fontId="4" fillId="9" borderId="41" xfId="0" applyNumberFormat="1" applyFont="1" applyFill="1" applyBorder="1" applyAlignment="1" applyProtection="1">
      <alignment horizontal="center" vertical="center"/>
    </xf>
    <xf numFmtId="0" fontId="11" fillId="0" borderId="0" xfId="3" applyProtection="1"/>
    <xf numFmtId="0" fontId="16" fillId="3" borderId="41" xfId="3" applyFont="1" applyFill="1" applyBorder="1" applyAlignment="1" applyProtection="1">
      <alignment horizontal="center" vertical="center"/>
    </xf>
    <xf numFmtId="3" fontId="16" fillId="3" borderId="41" xfId="3" applyNumberFormat="1" applyFont="1" applyFill="1" applyBorder="1" applyAlignment="1" applyProtection="1">
      <alignment horizontal="center" vertical="center" wrapText="1"/>
    </xf>
    <xf numFmtId="0" fontId="11" fillId="0" borderId="0" xfId="3" applyAlignment="1" applyProtection="1">
      <alignment wrapText="1"/>
    </xf>
    <xf numFmtId="0" fontId="4" fillId="3" borderId="15" xfId="3"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wrapText="1"/>
    </xf>
    <xf numFmtId="164" fontId="4" fillId="0" borderId="27" xfId="0" applyNumberFormat="1" applyFont="1" applyFill="1" applyBorder="1" applyAlignment="1" applyProtection="1">
      <alignment horizontal="center" vertical="center" wrapText="1"/>
    </xf>
    <xf numFmtId="164" fontId="4" fillId="10" borderId="12" xfId="0" applyNumberFormat="1" applyFont="1" applyFill="1" applyBorder="1" applyAlignment="1" applyProtection="1">
      <alignment horizontal="center" vertical="center" wrapText="1"/>
    </xf>
    <xf numFmtId="164" fontId="4" fillId="0" borderId="12"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xf>
    <xf numFmtId="164" fontId="4" fillId="0" borderId="27" xfId="0" applyNumberFormat="1" applyFont="1" applyFill="1" applyBorder="1" applyAlignment="1" applyProtection="1">
      <alignment horizontal="center" vertical="center"/>
    </xf>
    <xf numFmtId="164" fontId="4" fillId="0" borderId="12" xfId="0" applyNumberFormat="1" applyFont="1" applyFill="1" applyBorder="1" applyAlignment="1" applyProtection="1">
      <alignment horizontal="center" vertical="center"/>
    </xf>
    <xf numFmtId="164" fontId="4" fillId="10" borderId="12"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3" fontId="5" fillId="0" borderId="41" xfId="0" applyNumberFormat="1" applyFont="1" applyFill="1" applyBorder="1" applyAlignment="1" applyProtection="1">
      <alignment horizontal="right" vertical="center" shrinkToFit="1"/>
      <protection locked="0"/>
    </xf>
    <xf numFmtId="3" fontId="21" fillId="9" borderId="41"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5" fillId="0" borderId="41" xfId="0" applyNumberFormat="1" applyFont="1" applyFill="1" applyBorder="1" applyAlignment="1" applyProtection="1">
      <alignment horizontal="right" vertical="center" shrinkToFit="1"/>
      <protection locked="0"/>
    </xf>
    <xf numFmtId="3" fontId="5" fillId="0" borderId="41" xfId="0" applyNumberFormat="1" applyFont="1" applyFill="1" applyBorder="1" applyAlignment="1" applyProtection="1">
      <alignment vertical="center"/>
      <protection locked="0"/>
    </xf>
    <xf numFmtId="3" fontId="16" fillId="3" borderId="15" xfId="3" applyNumberFormat="1" applyFont="1" applyFill="1" applyBorder="1" applyAlignment="1" applyProtection="1">
      <alignment horizontal="center" vertical="center" wrapText="1"/>
    </xf>
    <xf numFmtId="3" fontId="16" fillId="3" borderId="14" xfId="3" applyNumberFormat="1" applyFont="1" applyFill="1" applyBorder="1" applyAlignment="1" applyProtection="1">
      <alignment horizontal="center" vertical="center" wrapText="1"/>
    </xf>
    <xf numFmtId="3" fontId="5" fillId="0" borderId="27" xfId="0" applyNumberFormat="1" applyFont="1" applyFill="1" applyBorder="1" applyAlignment="1" applyProtection="1">
      <alignment horizontal="right" vertical="center" wrapText="1"/>
      <protection locked="0"/>
    </xf>
    <xf numFmtId="3" fontId="15" fillId="10" borderId="12" xfId="0" applyNumberFormat="1" applyFont="1" applyFill="1" applyBorder="1" applyAlignment="1" applyProtection="1">
      <alignment horizontal="right" vertical="center" wrapText="1"/>
    </xf>
    <xf numFmtId="3" fontId="5" fillId="0" borderId="12" xfId="0" applyNumberFormat="1" applyFont="1" applyFill="1" applyBorder="1" applyAlignment="1" applyProtection="1">
      <alignment horizontal="right" vertical="center" wrapText="1"/>
      <protection locked="0"/>
    </xf>
    <xf numFmtId="3" fontId="15" fillId="10" borderId="13" xfId="0" applyNumberFormat="1" applyFont="1" applyFill="1" applyBorder="1" applyAlignment="1" applyProtection="1">
      <alignment horizontal="right" vertical="center" wrapText="1"/>
    </xf>
    <xf numFmtId="3" fontId="5" fillId="0" borderId="27" xfId="0" applyNumberFormat="1" applyFont="1" applyFill="1" applyBorder="1" applyAlignment="1" applyProtection="1">
      <alignment vertical="center" wrapText="1"/>
      <protection locked="0"/>
    </xf>
    <xf numFmtId="3" fontId="5" fillId="0" borderId="12" xfId="0" applyNumberFormat="1" applyFont="1" applyFill="1" applyBorder="1" applyAlignment="1" applyProtection="1">
      <alignment vertical="center" wrapText="1"/>
      <protection locked="0"/>
    </xf>
    <xf numFmtId="3" fontId="15" fillId="10" borderId="12" xfId="0" applyNumberFormat="1" applyFont="1" applyFill="1" applyBorder="1" applyAlignment="1" applyProtection="1">
      <alignment vertical="center" wrapText="1"/>
    </xf>
    <xf numFmtId="3" fontId="15" fillId="10" borderId="13"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12" xfId="0" applyNumberFormat="1" applyFont="1" applyFill="1" applyBorder="1" applyAlignment="1" applyProtection="1">
      <alignment vertical="center"/>
      <protection locked="0"/>
    </xf>
    <xf numFmtId="3" fontId="15" fillId="10" borderId="12" xfId="0" applyNumberFormat="1" applyFont="1" applyFill="1" applyBorder="1" applyAlignment="1" applyProtection="1">
      <alignment vertical="center"/>
    </xf>
    <xf numFmtId="3" fontId="15" fillId="10" borderId="13"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5"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3" fillId="0" borderId="38" xfId="0" applyNumberFormat="1" applyFont="1" applyFill="1" applyBorder="1" applyAlignment="1" applyProtection="1">
      <alignment vertical="center" shrinkToFit="1"/>
      <protection locked="0"/>
    </xf>
    <xf numFmtId="3" fontId="20" fillId="9" borderId="38" xfId="0" applyNumberFormat="1" applyFont="1" applyFill="1" applyBorder="1" applyAlignment="1" applyProtection="1">
      <alignment vertical="center" shrinkToFit="1"/>
    </xf>
    <xf numFmtId="3" fontId="3" fillId="8" borderId="38" xfId="0" applyNumberFormat="1" applyFont="1" applyFill="1" applyBorder="1" applyAlignment="1" applyProtection="1">
      <alignment vertical="center" shrinkToFit="1"/>
    </xf>
    <xf numFmtId="3" fontId="20" fillId="9" borderId="39" xfId="0" applyNumberFormat="1" applyFont="1" applyFill="1" applyBorder="1" applyAlignment="1" applyProtection="1">
      <alignment vertical="center" shrinkToFit="1"/>
    </xf>
    <xf numFmtId="0" fontId="23" fillId="11" borderId="1" xfId="4" applyFont="1" applyFill="1" applyBorder="1"/>
    <xf numFmtId="0" fontId="1" fillId="11" borderId="26" xfId="4" applyFill="1" applyBorder="1"/>
    <xf numFmtId="0" fontId="1" fillId="0" borderId="0" xfId="4"/>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5" xfId="4" applyFont="1" applyFill="1" applyBorder="1" applyAlignment="1">
      <alignment vertical="center"/>
    </xf>
    <xf numFmtId="0" fontId="28" fillId="0" borderId="0" xfId="4" applyFont="1" applyFill="1"/>
    <xf numFmtId="0" fontId="4" fillId="11" borderId="42"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3"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4" borderId="0" xfId="4" applyNumberFormat="1" applyFont="1" applyFill="1" applyBorder="1" applyAlignment="1" applyProtection="1">
      <alignment horizontal="center" vertical="center"/>
      <protection locked="0"/>
    </xf>
    <xf numFmtId="0" fontId="1" fillId="11" borderId="43" xfId="4" applyFill="1" applyBorder="1"/>
    <xf numFmtId="0" fontId="26" fillId="11" borderId="42" xfId="4" applyFont="1" applyFill="1" applyBorder="1" applyAlignment="1">
      <alignment wrapText="1"/>
    </xf>
    <xf numFmtId="0" fontId="26" fillId="11" borderId="43" xfId="4" applyFont="1" applyFill="1" applyBorder="1" applyAlignment="1">
      <alignment wrapText="1"/>
    </xf>
    <xf numFmtId="0" fontId="26" fillId="11" borderId="42" xfId="4" applyFont="1" applyFill="1" applyBorder="1"/>
    <xf numFmtId="0" fontId="26" fillId="11" borderId="0" xfId="4" applyFont="1" applyFill="1" applyBorder="1"/>
    <xf numFmtId="0" fontId="26" fillId="11" borderId="0" xfId="4" applyFont="1" applyFill="1" applyBorder="1" applyAlignment="1">
      <alignment wrapText="1"/>
    </xf>
    <xf numFmtId="0" fontId="26" fillId="11" borderId="43" xfId="4" applyFont="1" applyFill="1" applyBorder="1"/>
    <xf numFmtId="0" fontId="5" fillId="11" borderId="0" xfId="4" applyFont="1" applyFill="1" applyBorder="1" applyAlignment="1">
      <alignment horizontal="right" vertical="center" wrapText="1"/>
    </xf>
    <xf numFmtId="0" fontId="27" fillId="11" borderId="43" xfId="4" applyFont="1" applyFill="1" applyBorder="1" applyAlignment="1">
      <alignment vertical="center"/>
    </xf>
    <xf numFmtId="0" fontId="5" fillId="11" borderId="42" xfId="4" applyFont="1" applyFill="1" applyBorder="1" applyAlignment="1">
      <alignment horizontal="right" vertical="center" wrapText="1"/>
    </xf>
    <xf numFmtId="0" fontId="27" fillId="11" borderId="0" xfId="4" applyFont="1" applyFill="1" applyBorder="1" applyAlignment="1">
      <alignment vertical="center"/>
    </xf>
    <xf numFmtId="0" fontId="26" fillId="11" borderId="0" xfId="4" applyFont="1" applyFill="1" applyBorder="1" applyAlignment="1">
      <alignment vertical="top"/>
    </xf>
    <xf numFmtId="0" fontId="4" fillId="12" borderId="46"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6" fillId="11" borderId="0" xfId="4" applyFont="1" applyFill="1" applyBorder="1" applyAlignment="1">
      <alignment vertical="center"/>
    </xf>
    <xf numFmtId="0" fontId="26" fillId="11" borderId="43" xfId="4" applyFont="1" applyFill="1" applyBorder="1" applyAlignment="1">
      <alignment vertical="center"/>
    </xf>
    <xf numFmtId="0" fontId="26" fillId="11" borderId="0" xfId="4" applyFont="1" applyFill="1" applyBorder="1" applyAlignment="1"/>
    <xf numFmtId="0" fontId="29" fillId="11" borderId="0" xfId="4" applyFont="1" applyFill="1" applyBorder="1" applyAlignment="1">
      <alignment vertical="center"/>
    </xf>
    <xf numFmtId="0" fontId="29" fillId="11" borderId="43" xfId="4" applyFont="1" applyFill="1" applyBorder="1" applyAlignment="1">
      <alignment vertical="center"/>
    </xf>
    <xf numFmtId="0" fontId="4" fillId="11" borderId="0" xfId="4" applyFont="1" applyFill="1" applyBorder="1" applyAlignment="1">
      <alignment horizontal="center" vertical="center"/>
    </xf>
    <xf numFmtId="0" fontId="5" fillId="11" borderId="43" xfId="4" applyFont="1" applyFill="1" applyBorder="1" applyAlignment="1">
      <alignment horizontal="center" vertical="center"/>
    </xf>
    <xf numFmtId="0" fontId="4" fillId="12" borderId="44" xfId="4" applyFont="1" applyFill="1" applyBorder="1" applyAlignment="1" applyProtection="1">
      <alignment horizontal="center" vertical="center"/>
      <protection locked="0"/>
    </xf>
    <xf numFmtId="0" fontId="26" fillId="11" borderId="0" xfId="4" applyFont="1" applyFill="1" applyBorder="1" applyAlignment="1">
      <alignment vertical="top" wrapText="1"/>
    </xf>
    <xf numFmtId="0" fontId="26" fillId="11" borderId="42" xfId="4" applyFont="1" applyFill="1" applyBorder="1" applyAlignment="1">
      <alignment vertical="top"/>
    </xf>
    <xf numFmtId="0" fontId="29" fillId="11" borderId="43" xfId="4" applyFont="1" applyFill="1" applyBorder="1"/>
    <xf numFmtId="0" fontId="1" fillId="11" borderId="3" xfId="4" applyFill="1" applyBorder="1"/>
    <xf numFmtId="0" fontId="1" fillId="11" borderId="2" xfId="4" applyFill="1" applyBorder="1"/>
    <xf numFmtId="0" fontId="1" fillId="11" borderId="44" xfId="4" applyFill="1" applyBorder="1"/>
    <xf numFmtId="49" fontId="4" fillId="12" borderId="46" xfId="4" applyNumberFormat="1" applyFont="1" applyFill="1" applyBorder="1" applyAlignment="1" applyProtection="1">
      <alignment horizontal="center" vertical="center"/>
      <protection locked="0"/>
    </xf>
    <xf numFmtId="164" fontId="4" fillId="11" borderId="41" xfId="0" applyNumberFormat="1" applyFont="1" applyFill="1" applyBorder="1" applyAlignment="1" applyProtection="1">
      <alignment horizontal="center" vertical="center"/>
    </xf>
    <xf numFmtId="3" fontId="5" fillId="11" borderId="41" xfId="0" applyNumberFormat="1" applyFont="1" applyFill="1" applyBorder="1" applyAlignment="1" applyProtection="1">
      <alignment horizontal="right" vertical="center" shrinkToFit="1"/>
      <protection locked="0"/>
    </xf>
    <xf numFmtId="0" fontId="39" fillId="0" borderId="0" xfId="4" applyFont="1"/>
    <xf numFmtId="0" fontId="39" fillId="0" borderId="0" xfId="4" applyFont="1" applyFill="1"/>
    <xf numFmtId="3" fontId="11" fillId="0" borderId="0" xfId="3" applyNumberFormat="1" applyProtection="1">
      <protection locked="0"/>
    </xf>
    <xf numFmtId="3" fontId="15" fillId="9" borderId="41" xfId="0" applyNumberFormat="1" applyFont="1" applyFill="1" applyBorder="1" applyAlignment="1" applyProtection="1">
      <alignment horizontal="right" vertical="center" shrinkToFit="1"/>
    </xf>
    <xf numFmtId="3" fontId="15" fillId="9" borderId="41" xfId="0" applyNumberFormat="1" applyFont="1" applyFill="1" applyBorder="1" applyAlignment="1" applyProtection="1">
      <alignment horizontal="right" vertical="center" shrinkToFit="1"/>
      <protection locked="0"/>
    </xf>
    <xf numFmtId="3" fontId="15" fillId="9" borderId="41" xfId="0" applyNumberFormat="1" applyFont="1" applyFill="1" applyBorder="1" applyAlignment="1" applyProtection="1">
      <alignment vertical="center"/>
    </xf>
    <xf numFmtId="3" fontId="5" fillId="9" borderId="41" xfId="0" applyNumberFormat="1" applyFont="1" applyFill="1" applyBorder="1" applyAlignment="1" applyProtection="1">
      <alignment vertical="center"/>
      <protection locked="0"/>
    </xf>
    <xf numFmtId="164" fontId="4" fillId="9" borderId="12" xfId="0" applyNumberFormat="1" applyFont="1" applyFill="1" applyBorder="1" applyAlignment="1" applyProtection="1">
      <alignment horizontal="center" vertical="center"/>
    </xf>
    <xf numFmtId="3" fontId="5" fillId="9" borderId="12" xfId="0" applyNumberFormat="1" applyFont="1" applyFill="1" applyBorder="1" applyAlignment="1" applyProtection="1">
      <alignment vertical="center"/>
      <protection locked="0"/>
    </xf>
    <xf numFmtId="3" fontId="35" fillId="3" borderId="35"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xf>
    <xf numFmtId="3" fontId="20" fillId="9" borderId="48" xfId="0" applyNumberFormat="1" applyFont="1" applyFill="1" applyBorder="1" applyAlignment="1" applyProtection="1">
      <alignment vertical="center" shrinkToFit="1"/>
    </xf>
    <xf numFmtId="1" fontId="4" fillId="12" borderId="51" xfId="4" applyNumberFormat="1" applyFont="1" applyFill="1" applyBorder="1" applyAlignment="1" applyProtection="1">
      <alignment horizontal="center" vertical="center"/>
      <protection locked="0"/>
    </xf>
    <xf numFmtId="3" fontId="5" fillId="0" borderId="41" xfId="5" applyNumberFormat="1" applyFont="1" applyFill="1" applyBorder="1" applyAlignment="1" applyProtection="1">
      <alignment horizontal="right" vertical="center" shrinkToFit="1"/>
      <protection locked="0"/>
    </xf>
    <xf numFmtId="3" fontId="5" fillId="0" borderId="41" xfId="5" applyNumberFormat="1" applyFont="1" applyFill="1" applyBorder="1" applyAlignment="1" applyProtection="1">
      <alignment vertical="center"/>
      <protection locked="0"/>
    </xf>
    <xf numFmtId="3" fontId="5" fillId="0" borderId="53" xfId="0" applyNumberFormat="1" applyFont="1" applyFill="1" applyBorder="1" applyAlignment="1" applyProtection="1">
      <alignment vertical="center"/>
      <protection locked="0"/>
    </xf>
    <xf numFmtId="3" fontId="4" fillId="12" borderId="46" xfId="4" applyNumberFormat="1" applyFont="1" applyFill="1" applyBorder="1" applyAlignment="1" applyProtection="1">
      <alignment horizontal="center" vertical="center"/>
      <protection locked="0"/>
    </xf>
    <xf numFmtId="0" fontId="5" fillId="11" borderId="42" xfId="4" applyFont="1" applyFill="1" applyBorder="1" applyAlignment="1">
      <alignment horizontal="right" vertical="center" wrapText="1"/>
    </xf>
    <xf numFmtId="0" fontId="5" fillId="11" borderId="0" xfId="4" applyFont="1" applyFill="1" applyBorder="1" applyAlignment="1">
      <alignment horizontal="right" vertical="center" wrapText="1"/>
    </xf>
    <xf numFmtId="0" fontId="26" fillId="12" borderId="3" xfId="4" applyFont="1" applyFill="1" applyBorder="1" applyAlignment="1" applyProtection="1">
      <alignment vertical="center"/>
      <protection locked="0"/>
    </xf>
    <xf numFmtId="0" fontId="26" fillId="12" borderId="2" xfId="4" applyFont="1" applyFill="1" applyBorder="1" applyAlignment="1" applyProtection="1">
      <alignment vertical="center"/>
      <protection locked="0"/>
    </xf>
    <xf numFmtId="0" fontId="26" fillId="12" borderId="44"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6" fillId="11" borderId="0" xfId="4" applyFont="1" applyFill="1" applyBorder="1"/>
    <xf numFmtId="0" fontId="26" fillId="12" borderId="49" xfId="0" applyFont="1" applyFill="1" applyBorder="1" applyAlignment="1" applyProtection="1">
      <alignment vertical="center"/>
      <protection locked="0"/>
    </xf>
    <xf numFmtId="0" fontId="26" fillId="12" borderId="52" xfId="0" applyFont="1" applyFill="1" applyBorder="1" applyAlignment="1" applyProtection="1">
      <alignment vertical="center"/>
      <protection locked="0"/>
    </xf>
    <xf numFmtId="0" fontId="26" fillId="12" borderId="50" xfId="0" applyFont="1" applyFill="1" applyBorder="1" applyAlignment="1" applyProtection="1">
      <alignment vertical="center"/>
      <protection locked="0"/>
    </xf>
    <xf numFmtId="0" fontId="4" fillId="12" borderId="49" xfId="0" applyFont="1" applyFill="1" applyBorder="1" applyAlignment="1" applyProtection="1">
      <alignment vertical="center"/>
      <protection locked="0"/>
    </xf>
    <xf numFmtId="0" fontId="4" fillId="12" borderId="52" xfId="0" applyFont="1" applyFill="1" applyBorder="1" applyAlignment="1" applyProtection="1">
      <alignment vertical="center"/>
      <protection locked="0"/>
    </xf>
    <xf numFmtId="0" fontId="4" fillId="12" borderId="50" xfId="0" applyFont="1" applyFill="1" applyBorder="1" applyAlignment="1" applyProtection="1">
      <alignment vertical="center"/>
      <protection locked="0"/>
    </xf>
    <xf numFmtId="0" fontId="5" fillId="11" borderId="0" xfId="4" applyFont="1" applyFill="1" applyBorder="1" applyAlignment="1">
      <alignment vertical="center"/>
    </xf>
    <xf numFmtId="0" fontId="5" fillId="11" borderId="0" xfId="4" applyFont="1" applyFill="1" applyBorder="1" applyAlignment="1">
      <alignment horizontal="center" vertical="center"/>
    </xf>
    <xf numFmtId="0" fontId="5" fillId="11" borderId="43"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44" xfId="4" applyFont="1" applyFill="1" applyBorder="1" applyAlignment="1" applyProtection="1">
      <alignment horizontal="center" vertical="center"/>
      <protection locked="0"/>
    </xf>
    <xf numFmtId="0" fontId="5" fillId="11" borderId="42"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4" xfId="4" applyFont="1" applyFill="1" applyBorder="1" applyAlignment="1" applyProtection="1">
      <alignment vertical="center"/>
      <protection locked="0"/>
    </xf>
    <xf numFmtId="0" fontId="26" fillId="11" borderId="0" xfId="4" applyFont="1" applyFill="1" applyBorder="1" applyAlignment="1">
      <alignment vertical="top"/>
    </xf>
    <xf numFmtId="0" fontId="5" fillId="11" borderId="0" xfId="4" applyFont="1" applyFill="1" applyBorder="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44" xfId="4" applyFont="1" applyFill="1" applyBorder="1" applyAlignment="1" applyProtection="1">
      <alignment horizontal="right" vertical="center"/>
      <protection locked="0"/>
    </xf>
    <xf numFmtId="0" fontId="26" fillId="11" borderId="0" xfId="4" applyFont="1" applyFill="1" applyBorder="1" applyProtection="1">
      <protection locked="0"/>
    </xf>
    <xf numFmtId="0" fontId="26" fillId="11" borderId="0" xfId="4" applyFont="1" applyFill="1" applyBorder="1" applyAlignment="1">
      <alignment vertical="top" wrapText="1"/>
    </xf>
    <xf numFmtId="0" fontId="5" fillId="11" borderId="42" xfId="4" applyFont="1" applyFill="1" applyBorder="1" applyAlignment="1">
      <alignment horizontal="center" vertical="center"/>
    </xf>
    <xf numFmtId="0" fontId="5" fillId="11" borderId="42" xfId="4" applyFont="1" applyFill="1" applyBorder="1" applyAlignment="1">
      <alignment horizontal="right" vertical="center"/>
    </xf>
    <xf numFmtId="0" fontId="5" fillId="11" borderId="0" xfId="4" applyFont="1" applyFill="1" applyBorder="1" applyAlignment="1">
      <alignment horizontal="right" vertical="center"/>
    </xf>
    <xf numFmtId="0" fontId="27" fillId="11" borderId="0" xfId="4" applyFont="1" applyFill="1" applyBorder="1" applyAlignment="1">
      <alignment vertical="center"/>
    </xf>
    <xf numFmtId="0" fontId="26" fillId="12" borderId="49" xfId="0" applyFont="1" applyFill="1" applyBorder="1" applyProtection="1">
      <protection locked="0"/>
    </xf>
    <xf numFmtId="0" fontId="26" fillId="12" borderId="52" xfId="0" applyFont="1" applyFill="1" applyBorder="1" applyProtection="1">
      <protection locked="0"/>
    </xf>
    <xf numFmtId="0" fontId="26" fillId="12" borderId="50" xfId="0" applyFont="1" applyFill="1" applyBorder="1" applyProtection="1">
      <protection locked="0"/>
    </xf>
    <xf numFmtId="0" fontId="4" fillId="12" borderId="49" xfId="0" applyFont="1" applyFill="1" applyBorder="1" applyAlignment="1" applyProtection="1">
      <alignment horizontal="center" vertical="center"/>
      <protection locked="0"/>
    </xf>
    <xf numFmtId="0" fontId="4" fillId="12" borderId="50" xfId="0" applyFont="1" applyFill="1" applyBorder="1" applyAlignment="1" applyProtection="1">
      <alignment horizontal="center" vertical="center"/>
      <protection locked="0"/>
    </xf>
    <xf numFmtId="49" fontId="4" fillId="12" borderId="49" xfId="0" applyNumberFormat="1" applyFont="1" applyFill="1" applyBorder="1" applyAlignment="1" applyProtection="1">
      <alignment horizontal="center" vertical="center"/>
      <protection locked="0"/>
    </xf>
    <xf numFmtId="49" fontId="4" fillId="12" borderId="50" xfId="0" applyNumberFormat="1" applyFont="1" applyFill="1" applyBorder="1" applyAlignment="1" applyProtection="1">
      <alignment horizontal="center" vertical="center"/>
      <protection locked="0"/>
    </xf>
    <xf numFmtId="0" fontId="26" fillId="11" borderId="42" xfId="4" applyFont="1" applyFill="1" applyBorder="1" applyAlignment="1">
      <alignment vertical="center" wrapText="1"/>
    </xf>
    <xf numFmtId="0" fontId="26" fillId="11" borderId="0" xfId="4" applyFont="1" applyFill="1" applyBorder="1" applyAlignment="1">
      <alignment vertical="center" wrapText="1"/>
    </xf>
    <xf numFmtId="0" fontId="5" fillId="11" borderId="43" xfId="4" applyFont="1" applyFill="1" applyBorder="1" applyAlignment="1">
      <alignment horizontal="right" vertical="center" wrapText="1"/>
    </xf>
    <xf numFmtId="0" fontId="27" fillId="11" borderId="42" xfId="4" applyFont="1" applyFill="1" applyBorder="1" applyAlignment="1">
      <alignment vertical="center"/>
    </xf>
    <xf numFmtId="0" fontId="24" fillId="11" borderId="42" xfId="4" applyFont="1" applyFill="1" applyBorder="1" applyAlignment="1">
      <alignment horizontal="center" vertical="center" wrapText="1"/>
    </xf>
    <xf numFmtId="0" fontId="24" fillId="11" borderId="0" xfId="4" applyFont="1" applyFill="1" applyBorder="1" applyAlignment="1">
      <alignment horizontal="center" vertical="center" wrapText="1"/>
    </xf>
    <xf numFmtId="0" fontId="5" fillId="11" borderId="43" xfId="4" applyFont="1" applyFill="1" applyBorder="1" applyAlignment="1">
      <alignment horizontal="right" vertical="center"/>
    </xf>
    <xf numFmtId="0" fontId="26" fillId="11" borderId="0" xfId="4" applyFont="1" applyFill="1" applyBorder="1" applyAlignment="1">
      <alignment wrapText="1"/>
    </xf>
    <xf numFmtId="0" fontId="22" fillId="11" borderId="25" xfId="4" applyFont="1" applyFill="1" applyBorder="1" applyAlignment="1">
      <alignment vertical="center"/>
    </xf>
    <xf numFmtId="0" fontId="22" fillId="11" borderId="1" xfId="4" applyFont="1" applyFill="1" applyBorder="1" applyAlignment="1">
      <alignment vertical="center"/>
    </xf>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4" fillId="11" borderId="42" xfId="4" applyFont="1" applyFill="1" applyBorder="1" applyAlignment="1">
      <alignment vertical="center" wrapText="1"/>
    </xf>
    <xf numFmtId="0" fontId="4" fillId="11" borderId="0" xfId="4" applyFont="1" applyFill="1" applyBorder="1" applyAlignment="1">
      <alignment vertical="center" wrapText="1"/>
    </xf>
    <xf numFmtId="14" fontId="4" fillId="12" borderId="49" xfId="4" applyNumberFormat="1" applyFont="1" applyFill="1" applyBorder="1" applyAlignment="1" applyProtection="1">
      <alignment horizontal="center" vertical="center"/>
      <protection locked="0"/>
    </xf>
    <xf numFmtId="14" fontId="4" fillId="12" borderId="50" xfId="4" applyNumberFormat="1" applyFont="1" applyFill="1" applyBorder="1" applyAlignment="1" applyProtection="1">
      <alignment horizontal="center" vertical="center"/>
      <protection locked="0"/>
    </xf>
    <xf numFmtId="0" fontId="4" fillId="0" borderId="42"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3" xfId="4" applyFont="1" applyFill="1" applyBorder="1" applyAlignment="1">
      <alignment horizontal="center" vertical="center" wrapText="1"/>
    </xf>
    <xf numFmtId="0" fontId="26" fillId="11" borderId="42" xfId="4" applyFont="1" applyFill="1" applyBorder="1" applyAlignment="1">
      <alignment wrapText="1"/>
    </xf>
    <xf numFmtId="0" fontId="5" fillId="0" borderId="41" xfId="0" applyFont="1" applyFill="1" applyBorder="1" applyAlignment="1" applyProtection="1">
      <alignment horizontal="left" vertical="center" wrapText="1"/>
    </xf>
    <xf numFmtId="0" fontId="4" fillId="0" borderId="41" xfId="0" applyFont="1" applyFill="1" applyBorder="1" applyAlignment="1" applyProtection="1">
      <alignment horizontal="left" vertical="center" wrapText="1"/>
    </xf>
    <xf numFmtId="0" fontId="4" fillId="9" borderId="41" xfId="0" applyFont="1" applyFill="1" applyBorder="1" applyAlignment="1" applyProtection="1">
      <alignment horizontal="left" vertical="center" wrapText="1"/>
    </xf>
    <xf numFmtId="0" fontId="5" fillId="11" borderId="41" xfId="0" applyFont="1" applyFill="1" applyBorder="1" applyAlignment="1" applyProtection="1">
      <alignment horizontal="left" vertical="center" wrapText="1"/>
    </xf>
    <xf numFmtId="0" fontId="5" fillId="9" borderId="41" xfId="0" applyFont="1" applyFill="1" applyBorder="1" applyAlignment="1" applyProtection="1">
      <alignment horizontal="left" vertical="center" wrapText="1"/>
    </xf>
    <xf numFmtId="0" fontId="12" fillId="4" borderId="41" xfId="0" applyFont="1" applyFill="1" applyBorder="1" applyAlignment="1" applyProtection="1">
      <alignment horizontal="left" vertical="center" wrapText="1"/>
    </xf>
    <xf numFmtId="0" fontId="13" fillId="4" borderId="41" xfId="0" applyFont="1" applyFill="1" applyBorder="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6" fillId="3" borderId="41" xfId="0" applyFont="1" applyFill="1" applyBorder="1" applyAlignment="1" applyProtection="1">
      <alignment horizontal="center" vertical="center"/>
    </xf>
    <xf numFmtId="0" fontId="0" fillId="0" borderId="41" xfId="0" applyBorder="1" applyAlignment="1" applyProtection="1">
      <alignment horizontal="center" vertical="center"/>
    </xf>
    <xf numFmtId="0" fontId="4" fillId="3" borderId="41" xfId="0" applyFont="1" applyFill="1" applyBorder="1" applyAlignment="1" applyProtection="1">
      <alignment horizontal="center" vertical="center" wrapText="1"/>
    </xf>
    <xf numFmtId="0" fontId="0" fillId="0" borderId="41" xfId="0" applyBorder="1" applyAlignment="1" applyProtection="1">
      <alignment horizontal="center" vertical="center" wrapText="1"/>
    </xf>
    <xf numFmtId="0" fontId="11" fillId="4" borderId="41" xfId="0" applyFont="1" applyFill="1" applyBorder="1" applyAlignment="1" applyProtection="1">
      <alignment horizontal="left" vertical="center" wrapText="1"/>
    </xf>
    <xf numFmtId="0" fontId="31" fillId="9" borderId="41" xfId="0" applyFont="1" applyFill="1" applyBorder="1" applyAlignment="1" applyProtection="1">
      <alignment horizontal="left" vertical="center" wrapText="1"/>
    </xf>
    <xf numFmtId="0" fontId="12" fillId="9" borderId="41" xfId="0" applyFont="1" applyFill="1" applyBorder="1" applyAlignment="1" applyProtection="1">
      <alignment horizontal="left" vertical="center" wrapText="1"/>
    </xf>
    <xf numFmtId="0" fontId="12" fillId="0" borderId="41" xfId="0" applyFont="1" applyFill="1" applyBorder="1" applyAlignment="1" applyProtection="1">
      <alignment horizontal="left" vertical="center" wrapText="1" indent="1"/>
    </xf>
    <xf numFmtId="0" fontId="5" fillId="0" borderId="4" xfId="0" applyFont="1" applyFill="1" applyBorder="1" applyAlignment="1" applyProtection="1">
      <alignment horizontal="left" vertical="center" wrapText="1" indent="1"/>
    </xf>
    <xf numFmtId="0" fontId="5" fillId="0" borderId="5" xfId="0" applyFont="1" applyFill="1" applyBorder="1" applyAlignment="1" applyProtection="1">
      <alignment horizontal="left" vertical="center" wrapText="1" indent="1"/>
    </xf>
    <xf numFmtId="0" fontId="5" fillId="0" borderId="6" xfId="0" applyFont="1" applyFill="1" applyBorder="1" applyAlignment="1" applyProtection="1">
      <alignment horizontal="left" vertical="center" wrapText="1" indent="1"/>
    </xf>
    <xf numFmtId="0" fontId="5" fillId="0" borderId="41" xfId="0" applyFont="1" applyFill="1" applyBorder="1" applyAlignment="1" applyProtection="1">
      <alignment horizontal="left" vertical="center" wrapText="1" indent="1"/>
    </xf>
    <xf numFmtId="0" fontId="12" fillId="4" borderId="41" xfId="0" applyFont="1" applyFill="1" applyBorder="1" applyAlignment="1" applyProtection="1">
      <alignment vertical="center" wrapText="1"/>
    </xf>
    <xf numFmtId="0" fontId="0" fillId="0" borderId="41" xfId="0" applyBorder="1" applyAlignment="1" applyProtection="1"/>
    <xf numFmtId="0" fontId="5" fillId="9" borderId="41" xfId="0" applyFont="1" applyFill="1" applyBorder="1" applyAlignment="1" applyProtection="1">
      <alignment horizontal="left" vertical="center" wrapText="1" indent="1"/>
    </xf>
    <xf numFmtId="0" fontId="32" fillId="9" borderId="41" xfId="0" applyFont="1" applyFill="1" applyBorder="1" applyAlignment="1" applyProtection="1">
      <alignment horizontal="left" vertical="center" wrapText="1"/>
    </xf>
    <xf numFmtId="0" fontId="14" fillId="9" borderId="41" xfId="0" applyFont="1" applyFill="1" applyBorder="1" applyAlignment="1" applyProtection="1">
      <alignment horizontal="left" vertical="center" wrapText="1"/>
    </xf>
    <xf numFmtId="0" fontId="18" fillId="0" borderId="41" xfId="0" applyFont="1" applyFill="1" applyBorder="1" applyAlignment="1" applyProtection="1">
      <alignment horizontal="left" vertical="center" wrapText="1"/>
    </xf>
    <xf numFmtId="0" fontId="4" fillId="4" borderId="41" xfId="0" applyFont="1" applyFill="1" applyBorder="1" applyAlignment="1" applyProtection="1">
      <alignment horizontal="left" vertical="center" wrapText="1"/>
    </xf>
    <xf numFmtId="0" fontId="4" fillId="4" borderId="41" xfId="0" applyFont="1" applyFill="1" applyBorder="1" applyAlignment="1" applyProtection="1">
      <alignment vertical="center" wrapText="1"/>
    </xf>
    <xf numFmtId="0" fontId="14" fillId="0" borderId="41"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4" fillId="3" borderId="41" xfId="3" applyFont="1" applyFill="1" applyBorder="1" applyAlignment="1" applyProtection="1">
      <alignment horizontal="center" vertical="center" wrapText="1"/>
    </xf>
    <xf numFmtId="3" fontId="16" fillId="3" borderId="41" xfId="3" applyNumberFormat="1" applyFont="1" applyFill="1" applyBorder="1" applyAlignment="1" applyProtection="1">
      <alignment horizontal="center" vertical="center" wrapText="1"/>
    </xf>
    <xf numFmtId="3" fontId="0" fillId="0" borderId="41"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49" xfId="3" applyFont="1" applyFill="1" applyBorder="1" applyAlignment="1" applyProtection="1">
      <alignment vertical="center" wrapText="1"/>
      <protection locked="0"/>
    </xf>
    <xf numFmtId="0" fontId="0" fillId="0" borderId="52" xfId="0" applyBorder="1" applyAlignment="1" applyProtection="1">
      <alignment vertical="center" wrapText="1"/>
      <protection locked="0"/>
    </xf>
    <xf numFmtId="0" fontId="0" fillId="0" borderId="52" xfId="0" applyBorder="1" applyAlignment="1" applyProtection="1">
      <protection locked="0"/>
    </xf>
    <xf numFmtId="0" fontId="16" fillId="3" borderId="41" xfId="3" applyFont="1" applyFill="1" applyBorder="1" applyAlignment="1" applyProtection="1">
      <alignment horizontal="center" vertical="center"/>
    </xf>
    <xf numFmtId="0" fontId="4" fillId="10" borderId="22" xfId="0" applyFont="1" applyFill="1" applyBorder="1" applyAlignment="1" applyProtection="1">
      <alignment horizontal="left" vertical="center" wrapText="1"/>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12" fillId="10" borderId="19"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7" borderId="25"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6" xfId="0" applyFont="1" applyFill="1" applyBorder="1" applyAlignment="1" applyProtection="1">
      <alignment horizontal="left" vertical="center" wrapText="1" shrinkToFit="1"/>
    </xf>
    <xf numFmtId="0" fontId="5" fillId="0" borderId="31" xfId="0" applyFont="1" applyFill="1" applyBorder="1" applyAlignment="1" applyProtection="1">
      <alignment horizontal="left" vertical="center" wrapTex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5" fillId="0" borderId="22" xfId="0" applyFont="1" applyFill="1" applyBorder="1" applyAlignment="1" applyProtection="1">
      <alignment horizontal="left" vertic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0" borderId="22"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18" fillId="0" borderId="22" xfId="0" applyFont="1" applyFill="1" applyBorder="1" applyAlignment="1" applyProtection="1">
      <alignment horizontal="left" vertical="center" wrapText="1"/>
    </xf>
    <xf numFmtId="0" fontId="18" fillId="0" borderId="23" xfId="0" applyFont="1" applyFill="1" applyBorder="1" applyAlignment="1" applyProtection="1">
      <alignment horizontal="left" vertical="center" wrapText="1"/>
    </xf>
    <xf numFmtId="0" fontId="18" fillId="0" borderId="24" xfId="0" applyFont="1" applyFill="1" applyBorder="1" applyAlignment="1" applyProtection="1">
      <alignment horizontal="left" vertical="center" wrapText="1"/>
    </xf>
    <xf numFmtId="0" fontId="5" fillId="10" borderId="22"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0" fillId="0" borderId="0" xfId="0" applyAlignment="1" applyProtection="1">
      <alignment horizontal="center" wrapText="1"/>
    </xf>
    <xf numFmtId="0" fontId="16" fillId="2" borderId="4"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3" borderId="16" xfId="3" applyFont="1" applyFill="1" applyBorder="1" applyAlignment="1" applyProtection="1">
      <alignment horizontal="center" vertical="center" wrapText="1"/>
    </xf>
    <xf numFmtId="0" fontId="0" fillId="0" borderId="18" xfId="0" applyBorder="1" applyAlignment="1" applyProtection="1">
      <alignment horizontal="center" vertical="center" wrapText="1"/>
    </xf>
    <xf numFmtId="0" fontId="0" fillId="0" borderId="17" xfId="0" applyBorder="1" applyAlignment="1" applyProtection="1">
      <alignment horizontal="center" vertical="center" wrapText="1"/>
    </xf>
    <xf numFmtId="0" fontId="16" fillId="3" borderId="28" xfId="3" applyFont="1" applyFill="1" applyBorder="1" applyAlignment="1" applyProtection="1">
      <alignment horizontal="center" vertical="center" wrapText="1"/>
    </xf>
    <xf numFmtId="0" fontId="0" fillId="0" borderId="29" xfId="0" applyBorder="1" applyAlignment="1" applyProtection="1">
      <alignment horizontal="center" vertical="center" wrapText="1"/>
    </xf>
    <xf numFmtId="0" fontId="0" fillId="0" borderId="30" xfId="0" applyBorder="1" applyAlignment="1" applyProtection="1">
      <alignment horizontal="center" vertical="center" wrapText="1"/>
    </xf>
    <xf numFmtId="0" fontId="5" fillId="0" borderId="12" xfId="0" applyFont="1" applyFill="1" applyBorder="1" applyAlignment="1" applyProtection="1">
      <alignment horizontal="left" vertical="center" wrapText="1" indent="1"/>
    </xf>
    <xf numFmtId="0" fontId="5" fillId="9" borderId="12"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31" fillId="10" borderId="13" xfId="0" applyFont="1" applyFill="1" applyBorder="1" applyAlignment="1" applyProtection="1">
      <alignment horizontal="left" vertical="center" wrapText="1"/>
    </xf>
    <xf numFmtId="0" fontId="12" fillId="10" borderId="13" xfId="0" applyFont="1" applyFill="1" applyBorder="1" applyAlignment="1" applyProtection="1">
      <alignment horizontal="left" vertical="center" wrapText="1"/>
    </xf>
    <xf numFmtId="0" fontId="5" fillId="0" borderId="12" xfId="0" applyFont="1" applyFill="1" applyBorder="1" applyAlignment="1" applyProtection="1">
      <alignment horizontal="left" vertical="center" wrapText="1"/>
    </xf>
    <xf numFmtId="0" fontId="4" fillId="10" borderId="12" xfId="0" applyFont="1" applyFill="1" applyBorder="1" applyAlignment="1" applyProtection="1">
      <alignment horizontal="left" vertical="center" wrapText="1"/>
    </xf>
    <xf numFmtId="0" fontId="31" fillId="10" borderId="12" xfId="0" applyFont="1" applyFill="1" applyBorder="1" applyAlignment="1" applyProtection="1">
      <alignment horizontal="left" vertical="center" wrapText="1"/>
    </xf>
    <xf numFmtId="0" fontId="12" fillId="10" borderId="12" xfId="0" applyFont="1" applyFill="1" applyBorder="1" applyAlignment="1" applyProtection="1">
      <alignment horizontal="left" vertical="center" wrapText="1"/>
    </xf>
    <xf numFmtId="0" fontId="12" fillId="0" borderId="12" xfId="0" applyFont="1" applyFill="1" applyBorder="1" applyAlignment="1" applyProtection="1">
      <alignment horizontal="left" vertical="center" wrapText="1"/>
    </xf>
    <xf numFmtId="0" fontId="5" fillId="9" borderId="22" xfId="0" applyFont="1" applyFill="1" applyBorder="1" applyAlignment="1" applyProtection="1">
      <alignment horizontal="left" vertical="center" wrapText="1" indent="1"/>
    </xf>
    <xf numFmtId="0" fontId="5" fillId="9" borderId="23" xfId="0" applyFont="1" applyFill="1" applyBorder="1" applyAlignment="1" applyProtection="1">
      <alignment horizontal="left" vertical="center" wrapText="1" indent="1"/>
    </xf>
    <xf numFmtId="0" fontId="5" fillId="9" borderId="24" xfId="0" applyFont="1" applyFill="1" applyBorder="1" applyAlignment="1" applyProtection="1">
      <alignment horizontal="left" vertical="center" wrapText="1" indent="1"/>
    </xf>
    <xf numFmtId="0" fontId="12" fillId="7" borderId="25"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6" xfId="0" applyFont="1" applyFill="1" applyBorder="1" applyAlignment="1" applyProtection="1">
      <alignment horizontal="left" vertical="center" shrinkToFit="1"/>
    </xf>
    <xf numFmtId="0" fontId="5" fillId="0" borderId="27" xfId="0" applyFont="1" applyFill="1" applyBorder="1" applyAlignment="1" applyProtection="1">
      <alignment horizontal="left" vertical="center" wrapText="1" indent="1"/>
    </xf>
    <xf numFmtId="0" fontId="5" fillId="0" borderId="27" xfId="0" applyFont="1" applyFill="1" applyBorder="1" applyAlignment="1" applyProtection="1">
      <alignment horizontal="left" vertical="center" wrapText="1"/>
    </xf>
    <xf numFmtId="0" fontId="37" fillId="9" borderId="38" xfId="0" applyFont="1" applyFill="1" applyBorder="1" applyAlignment="1" applyProtection="1">
      <alignment horizontal="left" vertical="center" wrapText="1"/>
    </xf>
    <xf numFmtId="0" fontId="17" fillId="9" borderId="38" xfId="0" applyFont="1" applyFill="1" applyBorder="1" applyAlignment="1" applyProtection="1">
      <alignment horizontal="left" vertical="center" wrapText="1"/>
    </xf>
    <xf numFmtId="0" fontId="37" fillId="9" borderId="39" xfId="0" applyFont="1" applyFill="1" applyBorder="1" applyAlignment="1" applyProtection="1">
      <alignment horizontal="left" vertical="center" wrapText="1"/>
    </xf>
    <xf numFmtId="0" fontId="17" fillId="9" borderId="39" xfId="0" applyFont="1" applyFill="1" applyBorder="1" applyAlignment="1" applyProtection="1">
      <alignment horizontal="left" vertical="center" wrapText="1"/>
    </xf>
    <xf numFmtId="0" fontId="3" fillId="0" borderId="38" xfId="0" applyFont="1" applyBorder="1" applyAlignment="1" applyProtection="1">
      <alignment horizontal="left" vertical="center" wrapText="1"/>
    </xf>
    <xf numFmtId="0" fontId="16" fillId="9" borderId="39" xfId="0" applyFont="1" applyFill="1" applyBorder="1" applyAlignment="1" applyProtection="1">
      <alignment horizontal="left" vertical="center" wrapText="1"/>
    </xf>
    <xf numFmtId="0" fontId="17" fillId="6" borderId="40" xfId="0" applyFont="1" applyFill="1" applyBorder="1" applyAlignment="1" applyProtection="1">
      <alignment horizontal="left" vertical="center"/>
    </xf>
    <xf numFmtId="0" fontId="3" fillId="0" borderId="40" xfId="0" applyFont="1" applyBorder="1" applyAlignment="1" applyProtection="1">
      <alignment vertical="center"/>
    </xf>
    <xf numFmtId="0" fontId="3" fillId="0" borderId="40" xfId="0" applyFont="1" applyBorder="1" applyProtection="1"/>
    <xf numFmtId="0" fontId="16" fillId="0" borderId="38" xfId="0" applyFont="1" applyBorder="1" applyAlignment="1" applyProtection="1">
      <alignment horizontal="left" vertical="center" wrapText="1"/>
    </xf>
    <xf numFmtId="0" fontId="16" fillId="9" borderId="38" xfId="0" applyFont="1" applyFill="1" applyBorder="1" applyAlignment="1" applyProtection="1">
      <alignment horizontal="left" vertical="center" wrapText="1"/>
    </xf>
    <xf numFmtId="3" fontId="9" fillId="3" borderId="8" xfId="0" applyNumberFormat="1" applyFont="1" applyFill="1" applyBorder="1" applyAlignment="1" applyProtection="1">
      <alignment horizontal="center" vertical="center" wrapText="1"/>
    </xf>
    <xf numFmtId="3" fontId="3" fillId="0" borderId="35"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6"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17" fillId="6" borderId="37" xfId="0" applyFont="1" applyFill="1" applyBorder="1" applyAlignment="1" applyProtection="1">
      <alignment horizontal="left" vertical="center"/>
    </xf>
    <xf numFmtId="0" fontId="19" fillId="6" borderId="37" xfId="0" applyFont="1" applyFill="1" applyBorder="1" applyAlignment="1" applyProtection="1">
      <alignment vertical="center"/>
    </xf>
    <xf numFmtId="0" fontId="19" fillId="6" borderId="47" xfId="0" applyFont="1" applyFill="1" applyBorder="1" applyAlignment="1" applyProtection="1">
      <alignment vertical="center"/>
    </xf>
    <xf numFmtId="0" fontId="3" fillId="0" borderId="37" xfId="0" applyFont="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4"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5" xfId="0" applyFont="1" applyBorder="1" applyProtection="1"/>
    <xf numFmtId="0" fontId="3" fillId="0" borderId="0" xfId="0" applyFont="1" applyAlignment="1">
      <alignment horizontal="left" vertical="top" wrapText="1"/>
    </xf>
    <xf numFmtId="0" fontId="3" fillId="0" borderId="0" xfId="0" applyFont="1" applyAlignment="1">
      <alignment horizontal="left" vertical="top"/>
    </xf>
  </cellXfs>
  <cellStyles count="6">
    <cellStyle name="Hyperlink 2" xfId="2"/>
    <cellStyle name="Normal" xfId="0" builtinId="0"/>
    <cellStyle name="Normal 2" xfId="3"/>
    <cellStyle name="Normal 2 2" xfId="5"/>
    <cellStyle name="Normal 3" xfId="4"/>
    <cellStyle name="Style 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285">
            <xs:annotation>
              <xs:documentation>
						JADRAN d.d.
					</xs:documentation>
            </xs:annotation>
          </xs:enumeration>
          <xs:enumeration value="5158">
            <xs:annotation>
              <xs:documentation>
						SUNCE KONCERN d.d. za turizam i ugostiteljstvo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076385" type="decimal_18_2" nillable="false"/>
          <xs:element name="P1082589" type="decimal_18_2" nillable="false"/>
          <xs:element name="P1076386" type="decimal_18_2" nillable="false"/>
          <xs:element name="P1082590" type="decimal_18_2" nillable="false"/>
          <xs:element name="P1076387" type="decimal_18_2" nillable="false"/>
          <xs:element name="P1082591" type="decimal_18_2" nillable="false"/>
          <xs:element name="P1076388" type="decimal_18_2" nillable="false"/>
          <xs:element name="P1082592" type="decimal_18_2" nillable="false"/>
          <xs:element name="P1076389" type="decimal_18_2" nillable="false"/>
          <xs:element name="P1082593" type="decimal_18_2" nillable="false"/>
          <xs:element name="P1076390" type="decimal_18_2" nillable="false"/>
          <xs:element name="P1082594"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076397" type="decimal_18_2" nillable="false"/>
          <xs:element name="P1082601" type="decimal_18_2" nillable="false"/>
          <xs:element name="P1076398" type="decimal_18_2" nillable="false"/>
          <xs:element name="P1082602" type="decimal_18_2" nillable="false"/>
          <xs:element name="P1076399" type="decimal_18_2" nillable="false"/>
          <xs:element name="P1082603" type="decimal_18_2" nillable="false"/>
          <xs:element name="P1076400" type="decimal_18_2" nillable="false"/>
          <xs:element name="P1082604" type="decimal_18_2" nillable="false"/>
          <xs:element name="P1076401" type="decimal_18_2" nillable="false"/>
          <xs:element name="P1082605" type="decimal_18_2" nillable="false"/>
          <xs:element name="P1076402" type="decimal_18_2" nillable="false"/>
          <xs:element name="P1082606"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1" xpath="/TFI-IZD-POD/Izvjesce/Godina" xmlDataType="integer"/>
    </xmlCellPr>
  </singleXmlCell>
  <singleXmlCell id="2" r="E8" connectionId="0">
    <xmlCellPr id="1" uniqueName="Period">
      <xmlPr mapId="1" xpath="/TFI-IZD-POD/Izvjesce/Period" xmlDataType="short"/>
    </xmlCellPr>
  </singleXmlCell>
  <singleXmlCell id="3" r="C17" connectionId="0">
    <xmlCellPr id="1" uniqueName="sif_ust">
      <xmlPr mapId="1" xpath="/TFI-IZD-POD/Izvjesce/sif_ust" xmlDataType="string"/>
    </xmlCellPr>
  </singleXmlCell>
  <singleXmlCell id="4" r="C31" connectionId="0">
    <xmlCellPr id="1" uniqueName="AtribIzv">
      <xmlPr mapId="1" xpath="/T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TFI-IZD-POD/IFP-GFI-IZD-POD_1000374/P1074366" xmlDataType="decimal"/>
    </xmlCellPr>
  </singleXmlCell>
  <singleXmlCell id="6" r="I8" connectionId="0">
    <xmlCellPr id="1" uniqueName="P1074367">
      <xmlPr mapId="1" xpath="/TFI-IZD-POD/IFP-GFI-IZD-POD_1000374/P1074367" xmlDataType="decimal"/>
    </xmlCellPr>
  </singleXmlCell>
  <singleXmlCell id="9" r="H9" connectionId="0">
    <xmlCellPr id="1" uniqueName="P1074368">
      <xmlPr mapId="1" xpath="/TFI-IZD-POD/IFP-GFI-IZD-POD_1000374/P1074368" xmlDataType="decimal"/>
    </xmlCellPr>
  </singleXmlCell>
  <singleXmlCell id="10" r="I9" connectionId="0">
    <xmlCellPr id="1" uniqueName="P1074369">
      <xmlPr mapId="1" xpath="/TFI-IZD-POD/IFP-GFI-IZD-POD_1000374/P1074369" xmlDataType="decimal"/>
    </xmlCellPr>
  </singleXmlCell>
  <singleXmlCell id="13" r="H10" connectionId="0">
    <xmlCellPr id="1" uniqueName="P1074370">
      <xmlPr mapId="1" xpath="/TFI-IZD-POD/IFP-GFI-IZD-POD_1000374/P1074370" xmlDataType="decimal"/>
    </xmlCellPr>
  </singleXmlCell>
  <singleXmlCell id="14" r="I10" connectionId="0">
    <xmlCellPr id="1" uniqueName="P1074371">
      <xmlPr mapId="1" xpath="/TFI-IZD-POD/IFP-GFI-IZD-POD_1000374/P1074371" xmlDataType="decimal"/>
    </xmlCellPr>
  </singleXmlCell>
  <singleXmlCell id="15" r="H11" connectionId="0">
    <xmlCellPr id="1" uniqueName="P1074372">
      <xmlPr mapId="1" xpath="/TFI-IZD-POD/IFP-GFI-IZD-POD_1000374/P1074372" xmlDataType="decimal"/>
    </xmlCellPr>
  </singleXmlCell>
  <singleXmlCell id="16" r="I11" connectionId="0">
    <xmlCellPr id="1" uniqueName="P1074373">
      <xmlPr mapId="1" xpath="/TFI-IZD-POD/IFP-GFI-IZD-POD_1000374/P1074373" xmlDataType="decimal"/>
    </xmlCellPr>
  </singleXmlCell>
  <singleXmlCell id="17" r="H12" connectionId="0">
    <xmlCellPr id="1" uniqueName="P1074374">
      <xmlPr mapId="1" xpath="/TFI-IZD-POD/IFP-GFI-IZD-POD_1000374/P1074374" xmlDataType="decimal"/>
    </xmlCellPr>
  </singleXmlCell>
  <singleXmlCell id="18" r="I12" connectionId="0">
    <xmlCellPr id="1" uniqueName="P1074375">
      <xmlPr mapId="1" xpath="/TFI-IZD-POD/IFP-GFI-IZD-POD_1000374/P1074375" xmlDataType="decimal"/>
    </xmlCellPr>
  </singleXmlCell>
  <singleXmlCell id="19" r="H13" connectionId="0">
    <xmlCellPr id="1" uniqueName="P1074376">
      <xmlPr mapId="1" xpath="/TFI-IZD-POD/IFP-GFI-IZD-POD_1000374/P1074376" xmlDataType="decimal"/>
    </xmlCellPr>
  </singleXmlCell>
  <singleXmlCell id="20" r="I13" connectionId="0">
    <xmlCellPr id="1" uniqueName="P1074491">
      <xmlPr mapId="1" xpath="/TFI-IZD-POD/IFP-GFI-IZD-POD_1000374/P1074491" xmlDataType="decimal"/>
    </xmlCellPr>
  </singleXmlCell>
  <singleXmlCell id="21" r="H14" connectionId="0">
    <xmlCellPr id="1" uniqueName="P1074492">
      <xmlPr mapId="1" xpath="/TFI-IZD-POD/IFP-GFI-IZD-POD_1000374/P1074492" xmlDataType="decimal"/>
    </xmlCellPr>
  </singleXmlCell>
  <singleXmlCell id="22" r="I14" connectionId="0">
    <xmlCellPr id="1" uniqueName="P1074493">
      <xmlPr mapId="1" xpath="/TFI-IZD-POD/IFP-GFI-IZD-POD_1000374/P1074493" xmlDataType="decimal"/>
    </xmlCellPr>
  </singleXmlCell>
  <singleXmlCell id="23" r="H15" connectionId="0">
    <xmlCellPr id="1" uniqueName="P1074494">
      <xmlPr mapId="1" xpath="/TFI-IZD-POD/IFP-GFI-IZD-POD_1000374/P1074494" xmlDataType="decimal"/>
    </xmlCellPr>
  </singleXmlCell>
  <singleXmlCell id="24" r="I15" connectionId="0">
    <xmlCellPr id="1" uniqueName="P1074575">
      <xmlPr mapId="1" xpath="/TFI-IZD-POD/IFP-GFI-IZD-POD_1000374/P1074575" xmlDataType="decimal"/>
    </xmlCellPr>
  </singleXmlCell>
  <singleXmlCell id="25" r="H16" connectionId="0">
    <xmlCellPr id="1" uniqueName="P1074576">
      <xmlPr mapId="1" xpath="/TFI-IZD-POD/IFP-GFI-IZD-POD_1000374/P1074576" xmlDataType="decimal"/>
    </xmlCellPr>
  </singleXmlCell>
  <singleXmlCell id="26" r="I16" connectionId="0">
    <xmlCellPr id="1" uniqueName="P1074577">
      <xmlPr mapId="1" xpath="/TFI-IZD-POD/IFP-GFI-IZD-POD_1000374/P1074577" xmlDataType="decimal"/>
    </xmlCellPr>
  </singleXmlCell>
  <singleXmlCell id="27" r="H17" connectionId="0">
    <xmlCellPr id="1" uniqueName="P1074578">
      <xmlPr mapId="1" xpath="/TFI-IZD-POD/IFP-GFI-IZD-POD_1000374/P1074578" xmlDataType="decimal"/>
    </xmlCellPr>
  </singleXmlCell>
  <singleXmlCell id="28" r="I17" connectionId="0">
    <xmlCellPr id="1" uniqueName="P1074579">
      <xmlPr mapId="1" xpath="/TFI-IZD-POD/IFP-GFI-IZD-POD_1000374/P1074579" xmlDataType="decimal"/>
    </xmlCellPr>
  </singleXmlCell>
  <singleXmlCell id="29" r="H18" connectionId="0">
    <xmlCellPr id="1" uniqueName="P1074656">
      <xmlPr mapId="1" xpath="/TFI-IZD-POD/IFP-GFI-IZD-POD_1000374/P1074656" xmlDataType="decimal"/>
    </xmlCellPr>
  </singleXmlCell>
  <singleXmlCell id="30" r="I18" connectionId="0">
    <xmlCellPr id="1" uniqueName="P1074657">
      <xmlPr mapId="1" xpath="/TFI-IZD-POD/IFP-GFI-IZD-POD_1000374/P1074657" xmlDataType="decimal"/>
    </xmlCellPr>
  </singleXmlCell>
  <singleXmlCell id="31" r="H19" connectionId="0">
    <xmlCellPr id="1" uniqueName="P1074658">
      <xmlPr mapId="1" xpath="/TFI-IZD-POD/IFP-GFI-IZD-POD_1000374/P1074658" xmlDataType="decimal"/>
    </xmlCellPr>
  </singleXmlCell>
  <singleXmlCell id="32" r="I19" connectionId="0">
    <xmlCellPr id="1" uniqueName="P1074659">
      <xmlPr mapId="1" xpath="/TFI-IZD-POD/IFP-GFI-IZD-POD_1000374/P1074659" xmlDataType="decimal"/>
    </xmlCellPr>
  </singleXmlCell>
  <singleXmlCell id="33" r="H20" connectionId="0">
    <xmlCellPr id="1" uniqueName="P1074894">
      <xmlPr mapId="1" xpath="/TFI-IZD-POD/IFP-GFI-IZD-POD_1000374/P1074894" xmlDataType="decimal"/>
    </xmlCellPr>
  </singleXmlCell>
  <singleXmlCell id="34" r="I20" connectionId="0">
    <xmlCellPr id="1" uniqueName="P1074895">
      <xmlPr mapId="1" xpath="/TFI-IZD-POD/IFP-GFI-IZD-POD_1000374/P1074895" xmlDataType="decimal"/>
    </xmlCellPr>
  </singleXmlCell>
  <singleXmlCell id="35" r="H21" connectionId="0">
    <xmlCellPr id="1" uniqueName="P1074896">
      <xmlPr mapId="1" xpath="/TFI-IZD-POD/IFP-GFI-IZD-POD_1000374/P1074896" xmlDataType="decimal"/>
    </xmlCellPr>
  </singleXmlCell>
  <singleXmlCell id="36" r="I21" connectionId="0">
    <xmlCellPr id="1" uniqueName="P1074897">
      <xmlPr mapId="1" xpath="/TFI-IZD-POD/IFP-GFI-IZD-POD_1000374/P1074897" xmlDataType="decimal"/>
    </xmlCellPr>
  </singleXmlCell>
  <singleXmlCell id="37" r="H22" connectionId="0">
    <xmlCellPr id="1" uniqueName="P1074898">
      <xmlPr mapId="1" xpath="/TFI-IZD-POD/IFP-GFI-IZD-POD_1000374/P1074898" xmlDataType="decimal"/>
    </xmlCellPr>
  </singleXmlCell>
  <singleXmlCell id="38" r="I22" connectionId="0">
    <xmlCellPr id="1" uniqueName="P1074899">
      <xmlPr mapId="1" xpath="/TFI-IZD-POD/IFP-GFI-IZD-POD_1000374/P1074899" xmlDataType="decimal"/>
    </xmlCellPr>
  </singleXmlCell>
  <singleXmlCell id="39" r="H23" connectionId="0">
    <xmlCellPr id="1" uniqueName="P1074900">
      <xmlPr mapId="1" xpath="/TFI-IZD-POD/IFP-GFI-IZD-POD_1000374/P1074900" xmlDataType="decimal"/>
    </xmlCellPr>
  </singleXmlCell>
  <singleXmlCell id="40" r="I23" connectionId="0">
    <xmlCellPr id="1" uniqueName="P1074901">
      <xmlPr mapId="1" xpath="/TFI-IZD-POD/IFP-GFI-IZD-POD_1000374/P1074901" xmlDataType="decimal"/>
    </xmlCellPr>
  </singleXmlCell>
  <singleXmlCell id="41" r="H24" connectionId="0">
    <xmlCellPr id="1" uniqueName="P1074902">
      <xmlPr mapId="1" xpath="/TFI-IZD-POD/IFP-GFI-IZD-POD_1000374/P1074902" xmlDataType="decimal"/>
    </xmlCellPr>
  </singleXmlCell>
  <singleXmlCell id="42" r="I24" connectionId="0">
    <xmlCellPr id="1" uniqueName="P1074903">
      <xmlPr mapId="1" xpath="/TFI-IZD-POD/IFP-GFI-IZD-POD_1000374/P1074903" xmlDataType="decimal"/>
    </xmlCellPr>
  </singleXmlCell>
  <singleXmlCell id="43" r="H25" connectionId="0">
    <xmlCellPr id="1" uniqueName="P1074904">
      <xmlPr mapId="1" xpath="/TFI-IZD-POD/IFP-GFI-IZD-POD_1000374/P1074904" xmlDataType="decimal"/>
    </xmlCellPr>
  </singleXmlCell>
  <singleXmlCell id="44" r="I25" connectionId="0">
    <xmlCellPr id="1" uniqueName="P1074905">
      <xmlPr mapId="1" xpath="/TFI-IZD-POD/IFP-GFI-IZD-POD_1000374/P1074905" xmlDataType="decimal"/>
    </xmlCellPr>
  </singleXmlCell>
  <singleXmlCell id="45" r="H26" connectionId="0">
    <xmlCellPr id="1" uniqueName="P1074906">
      <xmlPr mapId="1" xpath="/TFI-IZD-POD/IFP-GFI-IZD-POD_1000374/P1074906" xmlDataType="decimal"/>
    </xmlCellPr>
  </singleXmlCell>
  <singleXmlCell id="46" r="I26" connectionId="0">
    <xmlCellPr id="1" uniqueName="P1074907">
      <xmlPr mapId="1" xpath="/TFI-IZD-POD/IFP-GFI-IZD-POD_1000374/P1074907" xmlDataType="decimal"/>
    </xmlCellPr>
  </singleXmlCell>
  <singleXmlCell id="47" r="H27" connectionId="0">
    <xmlCellPr id="1" uniqueName="P1074908">
      <xmlPr mapId="1" xpath="/TFI-IZD-POD/IFP-GFI-IZD-POD_1000374/P1074908" xmlDataType="decimal"/>
    </xmlCellPr>
  </singleXmlCell>
  <singleXmlCell id="48" r="I27" connectionId="0">
    <xmlCellPr id="1" uniqueName="P1074909">
      <xmlPr mapId="1" xpath="/TFI-IZD-POD/IFP-GFI-IZD-POD_1000374/P1074909" xmlDataType="decimal"/>
    </xmlCellPr>
  </singleXmlCell>
  <singleXmlCell id="49" r="H28" connectionId="0">
    <xmlCellPr id="1" uniqueName="P1074910">
      <xmlPr mapId="1" xpath="/TFI-IZD-POD/IFP-GFI-IZD-POD_1000374/P1074910" xmlDataType="decimal"/>
    </xmlCellPr>
  </singleXmlCell>
  <singleXmlCell id="50" r="I28" connectionId="0">
    <xmlCellPr id="1" uniqueName="P1074912">
      <xmlPr mapId="1" xpath="/TFI-IZD-POD/IFP-GFI-IZD-POD_1000374/P1074912" xmlDataType="decimal"/>
    </xmlCellPr>
  </singleXmlCell>
  <singleXmlCell id="51" r="H29" connectionId="0">
    <xmlCellPr id="1" uniqueName="P1074914">
      <xmlPr mapId="1" xpath="/TFI-IZD-POD/IFP-GFI-IZD-POD_1000374/P1074914" xmlDataType="decimal"/>
    </xmlCellPr>
  </singleXmlCell>
  <singleXmlCell id="52" r="I29" connectionId="0">
    <xmlCellPr id="1" uniqueName="P1074916">
      <xmlPr mapId="1" xpath="/TFI-IZD-POD/IFP-GFI-IZD-POD_1000374/P1074916" xmlDataType="decimal"/>
    </xmlCellPr>
  </singleXmlCell>
  <singleXmlCell id="53" r="H30" connectionId="0">
    <xmlCellPr id="1" uniqueName="P1074918">
      <xmlPr mapId="1" xpath="/TFI-IZD-POD/IFP-GFI-IZD-POD_1000374/P1074918" xmlDataType="decimal"/>
    </xmlCellPr>
  </singleXmlCell>
  <singleXmlCell id="54" r="I30" connectionId="0">
    <xmlCellPr id="1" uniqueName="P1074921">
      <xmlPr mapId="1" xpath="/TFI-IZD-POD/IFP-GFI-IZD-POD_1000374/P1074921" xmlDataType="decimal"/>
    </xmlCellPr>
  </singleXmlCell>
  <singleXmlCell id="55" r="H31" connectionId="0">
    <xmlCellPr id="1" uniqueName="P1074927">
      <xmlPr mapId="1" xpath="/TFI-IZD-POD/IFP-GFI-IZD-POD_1000374/P1074927" xmlDataType="decimal"/>
    </xmlCellPr>
  </singleXmlCell>
  <singleXmlCell id="56" r="I31" connectionId="0">
    <xmlCellPr id="1" uniqueName="P1074947">
      <xmlPr mapId="1" xpath="/TFI-IZD-POD/IFP-GFI-IZD-POD_1000374/P1074947" xmlDataType="decimal"/>
    </xmlCellPr>
  </singleXmlCell>
  <singleXmlCell id="57" r="H32" connectionId="0">
    <xmlCellPr id="1" uniqueName="P1074949">
      <xmlPr mapId="1" xpath="/TFI-IZD-POD/IFP-GFI-IZD-POD_1000374/P1074949" xmlDataType="decimal"/>
    </xmlCellPr>
  </singleXmlCell>
  <singleXmlCell id="58" r="I32" connectionId="0">
    <xmlCellPr id="1" uniqueName="P1074951">
      <xmlPr mapId="1" xpath="/TFI-IZD-POD/IFP-GFI-IZD-POD_1000374/P1074951" xmlDataType="decimal"/>
    </xmlCellPr>
  </singleXmlCell>
  <singleXmlCell id="59" r="H33" connectionId="0">
    <xmlCellPr id="1" uniqueName="P1074954">
      <xmlPr mapId="1" xpath="/TFI-IZD-POD/IFP-GFI-IZD-POD_1000374/P1074954" xmlDataType="decimal"/>
    </xmlCellPr>
  </singleXmlCell>
  <singleXmlCell id="60" r="I33" connectionId="0">
    <xmlCellPr id="1" uniqueName="P1074956">
      <xmlPr mapId="1" xpath="/TFI-IZD-POD/IFP-GFI-IZD-POD_1000374/P1074956" xmlDataType="decimal"/>
    </xmlCellPr>
  </singleXmlCell>
  <singleXmlCell id="61" r="H34" connectionId="0">
    <xmlCellPr id="1" uniqueName="P1074958">
      <xmlPr mapId="1" xpath="/TFI-IZD-POD/IFP-GFI-IZD-POD_1000374/P1074958" xmlDataType="decimal"/>
    </xmlCellPr>
  </singleXmlCell>
  <singleXmlCell id="62" r="I34" connectionId="0">
    <xmlCellPr id="1" uniqueName="P1074960">
      <xmlPr mapId="1" xpath="/TFI-IZD-POD/IFP-GFI-IZD-POD_1000374/P1074960" xmlDataType="decimal"/>
    </xmlCellPr>
  </singleXmlCell>
  <singleXmlCell id="63" r="H35" connectionId="0">
    <xmlCellPr id="1" uniqueName="P1074962">
      <xmlPr mapId="1" xpath="/TFI-IZD-POD/IFP-GFI-IZD-POD_1000374/P1074962" xmlDataType="decimal"/>
    </xmlCellPr>
  </singleXmlCell>
  <singleXmlCell id="64" r="I35" connectionId="0">
    <xmlCellPr id="1" uniqueName="P1074964">
      <xmlPr mapId="1" xpath="/TFI-IZD-POD/IFP-GFI-IZD-POD_1000374/P1074964" xmlDataType="decimal"/>
    </xmlCellPr>
  </singleXmlCell>
  <singleXmlCell id="65" r="H36" connectionId="0">
    <xmlCellPr id="1" uniqueName="P1074923">
      <xmlPr mapId="1" xpath="/TFI-IZD-POD/IFP-GFI-IZD-POD_1000374/P1074923" xmlDataType="decimal"/>
    </xmlCellPr>
  </singleXmlCell>
  <singleXmlCell id="66" r="I36" connectionId="0">
    <xmlCellPr id="1" uniqueName="P1074925">
      <xmlPr mapId="1" xpath="/TFI-IZD-POD/IFP-GFI-IZD-POD_1000374/P1074925" xmlDataType="decimal"/>
    </xmlCellPr>
  </singleXmlCell>
  <singleXmlCell id="67" r="H37" connectionId="0">
    <xmlCellPr id="1" uniqueName="P1084406">
      <xmlPr mapId="1" xpath="/TFI-IZD-POD/IFP-GFI-IZD-POD_1000374/P1084406" xmlDataType="decimal"/>
    </xmlCellPr>
  </singleXmlCell>
  <singleXmlCell id="68" r="I37" connectionId="0">
    <xmlCellPr id="1" uniqueName="P1084407">
      <xmlPr mapId="1" xpath="/TFI-IZD-POD/IFP-GFI-IZD-POD_1000374/P1084407" xmlDataType="decimal"/>
    </xmlCellPr>
  </singleXmlCell>
  <singleXmlCell id="69" r="H38" connectionId="0">
    <xmlCellPr id="1" uniqueName="P1074967">
      <xmlPr mapId="1" xpath="/TFI-IZD-POD/IFP-GFI-IZD-POD_1000374/P1074967" xmlDataType="decimal"/>
    </xmlCellPr>
  </singleXmlCell>
  <singleXmlCell id="70" r="I38" connectionId="0">
    <xmlCellPr id="1" uniqueName="P1074973">
      <xmlPr mapId="1" xpath="/TFI-IZD-POD/IFP-GFI-IZD-POD_1000374/P1074973" xmlDataType="decimal"/>
    </xmlCellPr>
  </singleXmlCell>
  <singleXmlCell id="71" r="H39" connectionId="0">
    <xmlCellPr id="1" uniqueName="P1074975">
      <xmlPr mapId="1" xpath="/TFI-IZD-POD/IFP-GFI-IZD-POD_1000374/P1074975" xmlDataType="decimal"/>
    </xmlCellPr>
  </singleXmlCell>
  <singleXmlCell id="72" r="I39" connectionId="0">
    <xmlCellPr id="1" uniqueName="P1074979">
      <xmlPr mapId="1" xpath="/TFI-IZD-POD/IFP-GFI-IZD-POD_1000374/P1074979" xmlDataType="decimal"/>
    </xmlCellPr>
  </singleXmlCell>
  <singleXmlCell id="73" r="H40" connectionId="0">
    <xmlCellPr id="1" uniqueName="P1074981">
      <xmlPr mapId="1" xpath="/TFI-IZD-POD/IFP-GFI-IZD-POD_1000374/P1074981" xmlDataType="decimal"/>
    </xmlCellPr>
  </singleXmlCell>
  <singleXmlCell id="74" r="I40" connectionId="0">
    <xmlCellPr id="1" uniqueName="P1074983">
      <xmlPr mapId="1" xpath="/TFI-IZD-POD/IFP-GFI-IZD-POD_1000374/P1074983" xmlDataType="decimal"/>
    </xmlCellPr>
  </singleXmlCell>
  <singleXmlCell id="75" r="H41" connectionId="0">
    <xmlCellPr id="1" uniqueName="P1074985">
      <xmlPr mapId="1" xpath="/TFI-IZD-POD/IFP-GFI-IZD-POD_1000374/P1074985" xmlDataType="decimal"/>
    </xmlCellPr>
  </singleXmlCell>
  <singleXmlCell id="76" r="I41" connectionId="0">
    <xmlCellPr id="1" uniqueName="P1074987">
      <xmlPr mapId="1" xpath="/TFI-IZD-POD/IFP-GFI-IZD-POD_1000374/P1074987" xmlDataType="decimal"/>
    </xmlCellPr>
  </singleXmlCell>
  <singleXmlCell id="77" r="H42" connectionId="0">
    <xmlCellPr id="1" uniqueName="P1074989">
      <xmlPr mapId="1" xpath="/TFI-IZD-POD/IFP-GFI-IZD-POD_1000374/P1074989" xmlDataType="decimal"/>
    </xmlCellPr>
  </singleXmlCell>
  <singleXmlCell id="78" r="I42" connectionId="0">
    <xmlCellPr id="1" uniqueName="P1074991">
      <xmlPr mapId="1" xpath="/TFI-IZD-POD/IFP-GFI-IZD-POD_1000374/P1074991" xmlDataType="decimal"/>
    </xmlCellPr>
  </singleXmlCell>
  <singleXmlCell id="79" r="H43" connectionId="0">
    <xmlCellPr id="1" uniqueName="P1074994">
      <xmlPr mapId="1" xpath="/TFI-IZD-POD/IFP-GFI-IZD-POD_1000374/P1074994" xmlDataType="decimal"/>
    </xmlCellPr>
  </singleXmlCell>
  <singleXmlCell id="80" r="I43" connectionId="0">
    <xmlCellPr id="1" uniqueName="P1074997">
      <xmlPr mapId="1" xpath="/TFI-IZD-POD/IFP-GFI-IZD-POD_1000374/P1074997" xmlDataType="decimal"/>
    </xmlCellPr>
  </singleXmlCell>
  <singleXmlCell id="81" r="H44" connectionId="0">
    <xmlCellPr id="1" uniqueName="P1074998">
      <xmlPr mapId="1" xpath="/TFI-IZD-POD/IFP-GFI-IZD-POD_1000374/P1074998" xmlDataType="decimal"/>
    </xmlCellPr>
  </singleXmlCell>
  <singleXmlCell id="82" r="I44" connectionId="0">
    <xmlCellPr id="1" uniqueName="P1075000">
      <xmlPr mapId="1" xpath="/TFI-IZD-POD/IFP-GFI-IZD-POD_1000374/P1075000" xmlDataType="decimal"/>
    </xmlCellPr>
  </singleXmlCell>
  <singleXmlCell id="83" r="H45" connectionId="0">
    <xmlCellPr id="1" uniqueName="P1075001">
      <xmlPr mapId="1" xpath="/TFI-IZD-POD/IFP-GFI-IZD-POD_1000374/P1075001" xmlDataType="decimal"/>
    </xmlCellPr>
  </singleXmlCell>
  <singleXmlCell id="84" r="I45" connectionId="0">
    <xmlCellPr id="1" uniqueName="P1075003">
      <xmlPr mapId="1" xpath="/TFI-IZD-POD/IFP-GFI-IZD-POD_1000374/P1075003" xmlDataType="decimal"/>
    </xmlCellPr>
  </singleXmlCell>
  <singleXmlCell id="85" r="H46" connectionId="0">
    <xmlCellPr id="1" uniqueName="P1075005">
      <xmlPr mapId="1" xpath="/TFI-IZD-POD/IFP-GFI-IZD-POD_1000374/P1075005" xmlDataType="decimal"/>
    </xmlCellPr>
  </singleXmlCell>
  <singleXmlCell id="86" r="I46" connectionId="0">
    <xmlCellPr id="1" uniqueName="P1075007">
      <xmlPr mapId="1" xpath="/TFI-IZD-POD/IFP-GFI-IZD-POD_1000374/P1075007" xmlDataType="decimal"/>
    </xmlCellPr>
  </singleXmlCell>
  <singleXmlCell id="87" r="H47" connectionId="0">
    <xmlCellPr id="1" uniqueName="P1075009">
      <xmlPr mapId="1" xpath="/TFI-IZD-POD/IFP-GFI-IZD-POD_1000374/P1075009" xmlDataType="decimal"/>
    </xmlCellPr>
  </singleXmlCell>
  <singleXmlCell id="88" r="I47" connectionId="0">
    <xmlCellPr id="1" uniqueName="P1075011">
      <xmlPr mapId="1" xpath="/TFI-IZD-POD/IFP-GFI-IZD-POD_1000374/P1075011" xmlDataType="decimal"/>
    </xmlCellPr>
  </singleXmlCell>
  <singleXmlCell id="89" r="H48" connectionId="0">
    <xmlCellPr id="1" uniqueName="P1075012">
      <xmlPr mapId="1" xpath="/TFI-IZD-POD/IFP-GFI-IZD-POD_1000374/P1075012" xmlDataType="decimal"/>
    </xmlCellPr>
  </singleXmlCell>
  <singleXmlCell id="90" r="I48" connectionId="0">
    <xmlCellPr id="1" uniqueName="P1075014">
      <xmlPr mapId="1" xpath="/TFI-IZD-POD/IFP-GFI-IZD-POD_1000374/P1075014" xmlDataType="decimal"/>
    </xmlCellPr>
  </singleXmlCell>
  <singleXmlCell id="91" r="H49" connectionId="0">
    <xmlCellPr id="1" uniqueName="P1075016">
      <xmlPr mapId="1" xpath="/TFI-IZD-POD/IFP-GFI-IZD-POD_1000374/P1075016" xmlDataType="decimal"/>
    </xmlCellPr>
  </singleXmlCell>
  <singleXmlCell id="92" r="I49" connectionId="0">
    <xmlCellPr id="1" uniqueName="P1075018">
      <xmlPr mapId="1" xpath="/TFI-IZD-POD/IFP-GFI-IZD-POD_1000374/P1075018" xmlDataType="decimal"/>
    </xmlCellPr>
  </singleXmlCell>
  <singleXmlCell id="93" r="H50" connectionId="0">
    <xmlCellPr id="1" uniqueName="P1075020">
      <xmlPr mapId="1" xpath="/TFI-IZD-POD/IFP-GFI-IZD-POD_1000374/P1075020" xmlDataType="decimal"/>
    </xmlCellPr>
  </singleXmlCell>
  <singleXmlCell id="94" r="I50" connectionId="0">
    <xmlCellPr id="1" uniqueName="P1075023">
      <xmlPr mapId="1" xpath="/TFI-IZD-POD/IFP-GFI-IZD-POD_1000374/P1075023" xmlDataType="decimal"/>
    </xmlCellPr>
  </singleXmlCell>
  <singleXmlCell id="95" r="H51" connectionId="0">
    <xmlCellPr id="1" uniqueName="P1075026">
      <xmlPr mapId="1" xpath="/TFI-IZD-POD/IFP-GFI-IZD-POD_1000374/P1075026" xmlDataType="decimal"/>
    </xmlCellPr>
  </singleXmlCell>
  <singleXmlCell id="96" r="I51" connectionId="0">
    <xmlCellPr id="1" uniqueName="P1075028">
      <xmlPr mapId="1" xpath="/TFI-IZD-POD/IFP-GFI-IZD-POD_1000374/P1075028" xmlDataType="decimal"/>
    </xmlCellPr>
  </singleXmlCell>
  <singleXmlCell id="97" r="H52" connectionId="0">
    <xmlCellPr id="1" uniqueName="P1075031">
      <xmlPr mapId="1" xpath="/TFI-IZD-POD/IFP-GFI-IZD-POD_1000374/P1075031" xmlDataType="decimal"/>
    </xmlCellPr>
  </singleXmlCell>
  <singleXmlCell id="98" r="I52" connectionId="0">
    <xmlCellPr id="1" uniqueName="P1075033">
      <xmlPr mapId="1" xpath="/TFI-IZD-POD/IFP-GFI-IZD-POD_1000374/P1075033" xmlDataType="decimal"/>
    </xmlCellPr>
  </singleXmlCell>
  <singleXmlCell id="99" r="H53" connectionId="0">
    <xmlCellPr id="1" uniqueName="P1075035">
      <xmlPr mapId="1" xpath="/TFI-IZD-POD/IFP-GFI-IZD-POD_1000374/P1075035" xmlDataType="decimal"/>
    </xmlCellPr>
  </singleXmlCell>
  <singleXmlCell id="100" r="I53" connectionId="0">
    <xmlCellPr id="1" uniqueName="P1075037">
      <xmlPr mapId="1" xpath="/TFI-IZD-POD/IFP-GFI-IZD-POD_1000374/P1075037" xmlDataType="decimal"/>
    </xmlCellPr>
  </singleXmlCell>
  <singleXmlCell id="101" r="H54" connectionId="0">
    <xmlCellPr id="1" uniqueName="P1075039">
      <xmlPr mapId="1" xpath="/TFI-IZD-POD/IFP-GFI-IZD-POD_1000374/P1075039" xmlDataType="decimal"/>
    </xmlCellPr>
  </singleXmlCell>
  <singleXmlCell id="102" r="I54" connectionId="0">
    <xmlCellPr id="1" uniqueName="P1075043">
      <xmlPr mapId="1" xpath="/TFI-IZD-POD/IFP-GFI-IZD-POD_1000374/P1075043" xmlDataType="decimal"/>
    </xmlCellPr>
  </singleXmlCell>
  <singleXmlCell id="103" r="H55" connectionId="0">
    <xmlCellPr id="1" uniqueName="P1075055">
      <xmlPr mapId="1" xpath="/TFI-IZD-POD/IFP-GFI-IZD-POD_1000374/P1075055" xmlDataType="decimal"/>
    </xmlCellPr>
  </singleXmlCell>
  <singleXmlCell id="104" r="I55" connectionId="0">
    <xmlCellPr id="1" uniqueName="P1075057">
      <xmlPr mapId="1" xpath="/TFI-IZD-POD/IFP-GFI-IZD-POD_1000374/P1075057" xmlDataType="decimal"/>
    </xmlCellPr>
  </singleXmlCell>
  <singleXmlCell id="105" r="H56" connectionId="0">
    <xmlCellPr id="1" uniqueName="P1075058">
      <xmlPr mapId="1" xpath="/TFI-IZD-POD/IFP-GFI-IZD-POD_1000374/P1075058" xmlDataType="decimal"/>
    </xmlCellPr>
  </singleXmlCell>
  <singleXmlCell id="106" r="I56" connectionId="0">
    <xmlCellPr id="1" uniqueName="P1075060">
      <xmlPr mapId="1" xpath="/TFI-IZD-POD/IFP-GFI-IZD-POD_1000374/P1075060" xmlDataType="decimal"/>
    </xmlCellPr>
  </singleXmlCell>
  <singleXmlCell id="107" r="H57" connectionId="0">
    <xmlCellPr id="1" uniqueName="P1075063">
      <xmlPr mapId="1" xpath="/TFI-IZD-POD/IFP-GFI-IZD-POD_1000374/P1075063" xmlDataType="decimal"/>
    </xmlCellPr>
  </singleXmlCell>
  <singleXmlCell id="108" r="I57" connectionId="0">
    <xmlCellPr id="1" uniqueName="P1075065">
      <xmlPr mapId="1" xpath="/TFI-IZD-POD/IFP-GFI-IZD-POD_1000374/P1075065" xmlDataType="decimal"/>
    </xmlCellPr>
  </singleXmlCell>
  <singleXmlCell id="109" r="H58" connectionId="0">
    <xmlCellPr id="1" uniqueName="P1075067">
      <xmlPr mapId="1" xpath="/TFI-IZD-POD/IFP-GFI-IZD-POD_1000374/P1075067" xmlDataType="decimal"/>
    </xmlCellPr>
  </singleXmlCell>
  <singleXmlCell id="110" r="I58" connectionId="0">
    <xmlCellPr id="1" uniqueName="P1075071">
      <xmlPr mapId="1" xpath="/TFI-IZD-POD/IFP-GFI-IZD-POD_1000374/P1075071" xmlDataType="decimal"/>
    </xmlCellPr>
  </singleXmlCell>
  <singleXmlCell id="111" r="H59" connectionId="0">
    <xmlCellPr id="1" uniqueName="P1075076">
      <xmlPr mapId="1" xpath="/TFI-IZD-POD/IFP-GFI-IZD-POD_1000374/P1075076" xmlDataType="decimal"/>
    </xmlCellPr>
  </singleXmlCell>
  <singleXmlCell id="112" r="I59" connectionId="0">
    <xmlCellPr id="1" uniqueName="P1075080">
      <xmlPr mapId="1" xpath="/TFI-IZD-POD/IFP-GFI-IZD-POD_1000374/P1075080" xmlDataType="decimal"/>
    </xmlCellPr>
  </singleXmlCell>
  <singleXmlCell id="113" r="H60" connectionId="0">
    <xmlCellPr id="1" uniqueName="P1075083">
      <xmlPr mapId="1" xpath="/TFI-IZD-POD/IFP-GFI-IZD-POD_1000374/P1075083" xmlDataType="decimal"/>
    </xmlCellPr>
  </singleXmlCell>
  <singleXmlCell id="114" r="I60" connectionId="0">
    <xmlCellPr id="1" uniqueName="P1075085">
      <xmlPr mapId="1" xpath="/TFI-IZD-POD/IFP-GFI-IZD-POD_1000374/P1075085" xmlDataType="decimal"/>
    </xmlCellPr>
  </singleXmlCell>
  <singleXmlCell id="115" r="H61" connectionId="0">
    <xmlCellPr id="1" uniqueName="P1075091">
      <xmlPr mapId="1" xpath="/TFI-IZD-POD/IFP-GFI-IZD-POD_1000374/P1075091" xmlDataType="decimal"/>
    </xmlCellPr>
  </singleXmlCell>
  <singleXmlCell id="116" r="I61" connectionId="0">
    <xmlCellPr id="1" uniqueName="P1075093">
      <xmlPr mapId="1" xpath="/TFI-IZD-POD/IFP-GFI-IZD-POD_1000374/P1075093" xmlDataType="decimal"/>
    </xmlCellPr>
  </singleXmlCell>
  <singleXmlCell id="117" r="H62" connectionId="0">
    <xmlCellPr id="1" uniqueName="P1075095">
      <xmlPr mapId="1" xpath="/TFI-IZD-POD/IFP-GFI-IZD-POD_1000374/P1075095" xmlDataType="decimal"/>
    </xmlCellPr>
  </singleXmlCell>
  <singleXmlCell id="118" r="I62" connectionId="0">
    <xmlCellPr id="1" uniqueName="P1075097">
      <xmlPr mapId="1" xpath="/TFI-IZD-POD/IFP-GFI-IZD-POD_1000374/P1075097" xmlDataType="decimal"/>
    </xmlCellPr>
  </singleXmlCell>
  <singleXmlCell id="119" r="H63" connectionId="0">
    <xmlCellPr id="1" uniqueName="P1075099">
      <xmlPr mapId="1" xpath="/TFI-IZD-POD/IFP-GFI-IZD-POD_1000374/P1075099" xmlDataType="decimal"/>
    </xmlCellPr>
  </singleXmlCell>
  <singleXmlCell id="120" r="I63" connectionId="0">
    <xmlCellPr id="1" uniqueName="P1075100">
      <xmlPr mapId="1" xpath="/TFI-IZD-POD/IFP-GFI-IZD-POD_1000374/P1075100" xmlDataType="decimal"/>
    </xmlCellPr>
  </singleXmlCell>
  <singleXmlCell id="121" r="H64" connectionId="0">
    <xmlCellPr id="1" uniqueName="P1075101">
      <xmlPr mapId="1" xpath="/TFI-IZD-POD/IFP-GFI-IZD-POD_1000374/P1075101" xmlDataType="decimal"/>
    </xmlCellPr>
  </singleXmlCell>
  <singleXmlCell id="122" r="I64" connectionId="0">
    <xmlCellPr id="1" uniqueName="P1075102">
      <xmlPr mapId="1" xpath="/TFI-IZD-POD/IFP-GFI-IZD-POD_1000374/P1075102" xmlDataType="decimal"/>
    </xmlCellPr>
  </singleXmlCell>
  <singleXmlCell id="123" r="H65" connectionId="0">
    <xmlCellPr id="1" uniqueName="P1075103">
      <xmlPr mapId="1" xpath="/TFI-IZD-POD/IFP-GFI-IZD-POD_1000374/P1075103" xmlDataType="decimal"/>
    </xmlCellPr>
  </singleXmlCell>
  <singleXmlCell id="124" r="I65" connectionId="0">
    <xmlCellPr id="1" uniqueName="P1075104">
      <xmlPr mapId="1" xpath="/TFI-IZD-POD/IFP-GFI-IZD-POD_1000374/P1075104" xmlDataType="decimal"/>
    </xmlCellPr>
  </singleXmlCell>
  <singleXmlCell id="125" r="H66" connectionId="0">
    <xmlCellPr id="1" uniqueName="P1075105">
      <xmlPr mapId="1" xpath="/TFI-IZD-POD/IFP-GFI-IZD-POD_1000374/P1075105" xmlDataType="decimal"/>
    </xmlCellPr>
  </singleXmlCell>
  <singleXmlCell id="126" r="I66" connectionId="0">
    <xmlCellPr id="1" uniqueName="P1075106">
      <xmlPr mapId="1" xpath="/TFI-IZD-POD/IFP-GFI-IZD-POD_1000374/P1075106" xmlDataType="decimal"/>
    </xmlCellPr>
  </singleXmlCell>
  <singleXmlCell id="127" r="H67" connectionId="0">
    <xmlCellPr id="1" uniqueName="P1075107">
      <xmlPr mapId="1" xpath="/TFI-IZD-POD/IFP-GFI-IZD-POD_1000374/P1075107" xmlDataType="decimal"/>
    </xmlCellPr>
  </singleXmlCell>
  <singleXmlCell id="128" r="I67" connectionId="0">
    <xmlCellPr id="1" uniqueName="P1075108">
      <xmlPr mapId="1" xpath="/TFI-IZD-POD/IFP-GFI-IZD-POD_1000374/P1075108" xmlDataType="decimal"/>
    </xmlCellPr>
  </singleXmlCell>
  <singleXmlCell id="129" r="H68" connectionId="0">
    <xmlCellPr id="1" uniqueName="P1075109">
      <xmlPr mapId="1" xpath="/TFI-IZD-POD/IFP-GFI-IZD-POD_1000374/P1075109" xmlDataType="decimal"/>
    </xmlCellPr>
  </singleXmlCell>
  <singleXmlCell id="130" r="I68" connectionId="0">
    <xmlCellPr id="1" uniqueName="P1075110">
      <xmlPr mapId="1" xpath="/TFI-IZD-POD/IFP-GFI-IZD-POD_1000374/P1075110" xmlDataType="decimal"/>
    </xmlCellPr>
  </singleXmlCell>
  <singleXmlCell id="131" r="H69" connectionId="0">
    <xmlCellPr id="1" uniqueName="P1075111">
      <xmlPr mapId="1" xpath="/TFI-IZD-POD/IFP-GFI-IZD-POD_1000374/P1075111" xmlDataType="decimal"/>
    </xmlCellPr>
  </singleXmlCell>
  <singleXmlCell id="132" r="I69" connectionId="0">
    <xmlCellPr id="1" uniqueName="P1075112">
      <xmlPr mapId="1" xpath="/TFI-IZD-POD/IFP-GFI-IZD-POD_1000374/P1075112" xmlDataType="decimal"/>
    </xmlCellPr>
  </singleXmlCell>
  <singleXmlCell id="133" r="H70" connectionId="0">
    <xmlCellPr id="1" uniqueName="P1075113">
      <xmlPr mapId="1" xpath="/TFI-IZD-POD/IFP-GFI-IZD-POD_1000374/P1075113" xmlDataType="decimal"/>
    </xmlCellPr>
  </singleXmlCell>
  <singleXmlCell id="134" r="I70" connectionId="0">
    <xmlCellPr id="1" uniqueName="P1075114">
      <xmlPr mapId="1" xpath="/TFI-IZD-POD/IFP-GFI-IZD-POD_1000374/P1075114" xmlDataType="decimal"/>
    </xmlCellPr>
  </singleXmlCell>
  <singleXmlCell id="135" r="H71" connectionId="0">
    <xmlCellPr id="1" uniqueName="P1075115">
      <xmlPr mapId="1" xpath="/TFI-IZD-POD/IFP-GFI-IZD-POD_1000374/P1075115" xmlDataType="decimal"/>
    </xmlCellPr>
  </singleXmlCell>
  <singleXmlCell id="136" r="I71" connectionId="0">
    <xmlCellPr id="1" uniqueName="P1075116">
      <xmlPr mapId="1" xpath="/TFI-IZD-POD/IFP-GFI-IZD-POD_1000374/P1075116" xmlDataType="decimal"/>
    </xmlCellPr>
  </singleXmlCell>
  <singleXmlCell id="137" r="H72" connectionId="0">
    <xmlCellPr id="1" uniqueName="P1075117">
      <xmlPr mapId="1" xpath="/TFI-IZD-POD/IFP-GFI-IZD-POD_1000374/P1075117" xmlDataType="decimal"/>
    </xmlCellPr>
  </singleXmlCell>
  <singleXmlCell id="138" r="I72" connectionId="0">
    <xmlCellPr id="1" uniqueName="P1075118">
      <xmlPr mapId="1" xpath="/TFI-IZD-POD/IFP-GFI-IZD-POD_1000374/P1075118" xmlDataType="decimal"/>
    </xmlCellPr>
  </singleXmlCell>
  <singleXmlCell id="139" r="H73" connectionId="0">
    <xmlCellPr id="1" uniqueName="P1075119">
      <xmlPr mapId="1" xpath="/TFI-IZD-POD/IFP-GFI-IZD-POD_1000374/P1075119" xmlDataType="decimal"/>
    </xmlCellPr>
  </singleXmlCell>
  <singleXmlCell id="140" r="I73" connectionId="0">
    <xmlCellPr id="1" uniqueName="P1075120">
      <xmlPr mapId="1" xpath="/TFI-IZD-POD/IFP-GFI-IZD-POD_1000374/P1075120" xmlDataType="decimal"/>
    </xmlCellPr>
  </singleXmlCell>
  <singleXmlCell id="141" r="H75" connectionId="0">
    <xmlCellPr id="1" uniqueName="P1075121">
      <xmlPr mapId="1" xpath="/TFI-IZD-POD/IFP-GFI-IZD-POD_1000374/P1075121" xmlDataType="decimal"/>
    </xmlCellPr>
  </singleXmlCell>
  <singleXmlCell id="142" r="I75" connectionId="0">
    <xmlCellPr id="1" uniqueName="P1075229">
      <xmlPr mapId="1" xpath="/TFI-IZD-POD/IFP-GFI-IZD-POD_1000374/P1075229" xmlDataType="decimal"/>
    </xmlCellPr>
  </singleXmlCell>
  <singleXmlCell id="143" r="H76" connectionId="0">
    <xmlCellPr id="1" uniqueName="P1075230">
      <xmlPr mapId="1" xpath="/TFI-IZD-POD/IFP-GFI-IZD-POD_1000374/P1075230" xmlDataType="decimal"/>
    </xmlCellPr>
  </singleXmlCell>
  <singleXmlCell id="144" r="I76" connectionId="0">
    <xmlCellPr id="1" uniqueName="P1075231">
      <xmlPr mapId="1" xpath="/TFI-IZD-POD/IFP-GFI-IZD-POD_1000374/P1075231" xmlDataType="decimal"/>
    </xmlCellPr>
  </singleXmlCell>
  <singleXmlCell id="145" r="H77" connectionId="0">
    <xmlCellPr id="1" uniqueName="P1075232">
      <xmlPr mapId="1" xpath="/TFI-IZD-POD/IFP-GFI-IZD-POD_1000374/P1075232" xmlDataType="decimal"/>
    </xmlCellPr>
  </singleXmlCell>
  <singleXmlCell id="146" r="I77" connectionId="0">
    <xmlCellPr id="1" uniqueName="P1075233">
      <xmlPr mapId="1" xpath="/TFI-IZD-POD/IFP-GFI-IZD-POD_1000374/P1075233" xmlDataType="decimal"/>
    </xmlCellPr>
  </singleXmlCell>
  <singleXmlCell id="147" r="H78" connectionId="0">
    <xmlCellPr id="1" uniqueName="P1075234">
      <xmlPr mapId="1" xpath="/TFI-IZD-POD/IFP-GFI-IZD-POD_1000374/P1075234" xmlDataType="decimal"/>
    </xmlCellPr>
  </singleXmlCell>
  <singleXmlCell id="148" r="I78" connectionId="0">
    <xmlCellPr id="1" uniqueName="P1075235">
      <xmlPr mapId="1" xpath="/TFI-IZD-POD/IFP-GFI-IZD-POD_1000374/P1075235" xmlDataType="decimal"/>
    </xmlCellPr>
  </singleXmlCell>
  <singleXmlCell id="149" r="H79" connectionId="0">
    <xmlCellPr id="1" uniqueName="P1075236">
      <xmlPr mapId="1" xpath="/TFI-IZD-POD/IFP-GFI-IZD-POD_1000374/P1075236" xmlDataType="decimal"/>
    </xmlCellPr>
  </singleXmlCell>
  <singleXmlCell id="150" r="I79" connectionId="0">
    <xmlCellPr id="1" uniqueName="P1075237">
      <xmlPr mapId="1" xpath="/TFI-IZD-POD/IFP-GFI-IZD-POD_1000374/P1075237" xmlDataType="decimal"/>
    </xmlCellPr>
  </singleXmlCell>
  <singleXmlCell id="151" r="H80" connectionId="0">
    <xmlCellPr id="1" uniqueName="P1075238">
      <xmlPr mapId="1" xpath="/TFI-IZD-POD/IFP-GFI-IZD-POD_1000374/P1075238" xmlDataType="decimal"/>
    </xmlCellPr>
  </singleXmlCell>
  <singleXmlCell id="152" r="I80" connectionId="0">
    <xmlCellPr id="1" uniqueName="P1075239">
      <xmlPr mapId="1" xpath="/TFI-IZD-POD/IFP-GFI-IZD-POD_1000374/P1075239" xmlDataType="decimal"/>
    </xmlCellPr>
  </singleXmlCell>
  <singleXmlCell id="153" r="H81" connectionId="0">
    <xmlCellPr id="1" uniqueName="P1075240">
      <xmlPr mapId="1" xpath="/TFI-IZD-POD/IFP-GFI-IZD-POD_1000374/P1075240" xmlDataType="decimal"/>
    </xmlCellPr>
  </singleXmlCell>
  <singleXmlCell id="154" r="I81" connectionId="0">
    <xmlCellPr id="1" uniqueName="P1075241">
      <xmlPr mapId="1" xpath="/TFI-IZD-POD/IFP-GFI-IZD-POD_1000374/P1075241" xmlDataType="decimal"/>
    </xmlCellPr>
  </singleXmlCell>
  <singleXmlCell id="155" r="H82" connectionId="0">
    <xmlCellPr id="1" uniqueName="P1075242">
      <xmlPr mapId="1" xpath="/TFI-IZD-POD/IFP-GFI-IZD-POD_1000374/P1075242" xmlDataType="decimal"/>
    </xmlCellPr>
  </singleXmlCell>
  <singleXmlCell id="156" r="I82" connectionId="0">
    <xmlCellPr id="1" uniqueName="P1075243">
      <xmlPr mapId="1" xpath="/TFI-IZD-POD/IFP-GFI-IZD-POD_1000374/P1075243" xmlDataType="decimal"/>
    </xmlCellPr>
  </singleXmlCell>
  <singleXmlCell id="157" r="H83" connectionId="0">
    <xmlCellPr id="1" uniqueName="P1075244">
      <xmlPr mapId="1" xpath="/TFI-IZD-POD/IFP-GFI-IZD-POD_1000374/P1075244" xmlDataType="decimal"/>
    </xmlCellPr>
  </singleXmlCell>
  <singleXmlCell id="158" r="I83" connectionId="0">
    <xmlCellPr id="1" uniqueName="P1075245">
      <xmlPr mapId="1" xpath="/TFI-IZD-POD/IFP-GFI-IZD-POD_1000374/P1075245" xmlDataType="decimal"/>
    </xmlCellPr>
  </singleXmlCell>
  <singleXmlCell id="159" r="H84" connectionId="0">
    <xmlCellPr id="1" uniqueName="P1075246">
      <xmlPr mapId="1" xpath="/TFI-IZD-POD/IFP-GFI-IZD-POD_1000374/P1075246" xmlDataType="decimal"/>
    </xmlCellPr>
  </singleXmlCell>
  <singleXmlCell id="160" r="I84" connectionId="0">
    <xmlCellPr id="1" uniqueName="P1075247">
      <xmlPr mapId="1" xpath="/TFI-IZD-POD/IFP-GFI-IZD-POD_1000374/P1075247" xmlDataType="decimal"/>
    </xmlCellPr>
  </singleXmlCell>
  <singleXmlCell id="161" r="H85" connectionId="0">
    <xmlCellPr id="1" uniqueName="P1075248">
      <xmlPr mapId="1" xpath="/TFI-IZD-POD/IFP-GFI-IZD-POD_1000374/P1075248" xmlDataType="decimal"/>
    </xmlCellPr>
  </singleXmlCell>
  <singleXmlCell id="162" r="I85" connectionId="0">
    <xmlCellPr id="1" uniqueName="P1075249">
      <xmlPr mapId="1" xpath="/TFI-IZD-POD/IFP-GFI-IZD-POD_1000374/P1075249" xmlDataType="decimal"/>
    </xmlCellPr>
  </singleXmlCell>
  <singleXmlCell id="163" r="H86" connectionId="0">
    <xmlCellPr id="1" uniqueName="P1075250">
      <xmlPr mapId="1" xpath="/TFI-IZD-POD/IFP-GFI-IZD-POD_1000374/P1075250" xmlDataType="decimal"/>
    </xmlCellPr>
  </singleXmlCell>
  <singleXmlCell id="164" r="I86" connectionId="0">
    <xmlCellPr id="1" uniqueName="P1075251">
      <xmlPr mapId="1" xpath="/TFI-IZD-POD/IFP-GFI-IZD-POD_1000374/P1075251" xmlDataType="decimal"/>
    </xmlCellPr>
  </singleXmlCell>
  <singleXmlCell id="165" r="H87" connectionId="0">
    <xmlCellPr id="1" uniqueName="P1075252">
      <xmlPr mapId="1" xpath="/TFI-IZD-POD/IFP-GFI-IZD-POD_1000374/P1075252" xmlDataType="decimal"/>
    </xmlCellPr>
  </singleXmlCell>
  <singleXmlCell id="166" r="I87" connectionId="0">
    <xmlCellPr id="1" uniqueName="P1075253">
      <xmlPr mapId="1" xpath="/TFI-IZD-POD/IFP-GFI-IZD-POD_1000374/P1075253" xmlDataType="decimal"/>
    </xmlCellPr>
  </singleXmlCell>
  <singleXmlCell id="167" r="H88" connectionId="0">
    <xmlCellPr id="1" uniqueName="P1075254">
      <xmlPr mapId="1" xpath="/TFI-IZD-POD/IFP-GFI-IZD-POD_1000374/P1075254" xmlDataType="decimal"/>
    </xmlCellPr>
  </singleXmlCell>
  <singleXmlCell id="168" r="I88" connectionId="0">
    <xmlCellPr id="1" uniqueName="P1075255">
      <xmlPr mapId="1" xpath="/TFI-IZD-POD/IFP-GFI-IZD-POD_1000374/P1075255" xmlDataType="decimal"/>
    </xmlCellPr>
  </singleXmlCell>
  <singleXmlCell id="169" r="H91" connectionId="0">
    <xmlCellPr id="1" uniqueName="P1075256">
      <xmlPr mapId="1" xpath="/TFI-IZD-POD/IFP-GFI-IZD-POD_1000374/P1075256" xmlDataType="decimal"/>
    </xmlCellPr>
  </singleXmlCell>
  <singleXmlCell id="170" r="I91" connectionId="0">
    <xmlCellPr id="1" uniqueName="P1075257">
      <xmlPr mapId="1" xpath="/TFI-IZD-POD/IFP-GFI-IZD-POD_1000374/P1075257" xmlDataType="decimal"/>
    </xmlCellPr>
  </singleXmlCell>
  <singleXmlCell id="171" r="H92" connectionId="0">
    <xmlCellPr id="1" uniqueName="P1075258">
      <xmlPr mapId="1" xpath="/TFI-IZD-POD/IFP-GFI-IZD-POD_1000374/P1075258" xmlDataType="decimal"/>
    </xmlCellPr>
  </singleXmlCell>
  <singleXmlCell id="172" r="I92" connectionId="0">
    <xmlCellPr id="1" uniqueName="P1075259">
      <xmlPr mapId="1" xpath="/TFI-IZD-POD/IFP-GFI-IZD-POD_1000374/P1075259" xmlDataType="decimal"/>
    </xmlCellPr>
  </singleXmlCell>
  <singleXmlCell id="173" r="H93" connectionId="0">
    <xmlCellPr id="1" uniqueName="P1075260">
      <xmlPr mapId="1" xpath="/TFI-IZD-POD/IFP-GFI-IZD-POD_1000374/P1075260" xmlDataType="decimal"/>
    </xmlCellPr>
  </singleXmlCell>
  <singleXmlCell id="174" r="I93" connectionId="0">
    <xmlCellPr id="1" uniqueName="P1075261">
      <xmlPr mapId="1" xpath="/TFI-IZD-POD/IFP-GFI-IZD-POD_1000374/P1075261" xmlDataType="decimal"/>
    </xmlCellPr>
  </singleXmlCell>
  <singleXmlCell id="175" r="H94" connectionId="0">
    <xmlCellPr id="1" uniqueName="P1075262">
      <xmlPr mapId="1" xpath="/TFI-IZD-POD/IFP-GFI-IZD-POD_1000374/P1075262" xmlDataType="decimal"/>
    </xmlCellPr>
  </singleXmlCell>
  <singleXmlCell id="176" r="I94" connectionId="0">
    <xmlCellPr id="1" uniqueName="P1075263">
      <xmlPr mapId="1" xpath="/TFI-IZD-POD/IFP-GFI-IZD-POD_1000374/P1075263" xmlDataType="decimal"/>
    </xmlCellPr>
  </singleXmlCell>
  <singleXmlCell id="177" r="H95" connectionId="0">
    <xmlCellPr id="1" uniqueName="P1075264">
      <xmlPr mapId="1" xpath="/TFI-IZD-POD/IFP-GFI-IZD-POD_1000374/P1075264" xmlDataType="decimal"/>
    </xmlCellPr>
  </singleXmlCell>
  <singleXmlCell id="178" r="I95" connectionId="0">
    <xmlCellPr id="1" uniqueName="P1075265">
      <xmlPr mapId="1" xpath="/TFI-IZD-POD/IFP-GFI-IZD-POD_1000374/P1075265" xmlDataType="decimal"/>
    </xmlCellPr>
  </singleXmlCell>
  <singleXmlCell id="179" r="H96" connectionId="0">
    <xmlCellPr id="1" uniqueName="P1075266">
      <xmlPr mapId="1" xpath="/TFI-IZD-POD/IFP-GFI-IZD-POD_1000374/P1075266" xmlDataType="decimal"/>
    </xmlCellPr>
  </singleXmlCell>
  <singleXmlCell id="180" r="I96" connectionId="0">
    <xmlCellPr id="1" uniqueName="P1075267">
      <xmlPr mapId="1" xpath="/TFI-IZD-POD/IFP-GFI-IZD-POD_1000374/P1075267" xmlDataType="decimal"/>
    </xmlCellPr>
  </singleXmlCell>
  <singleXmlCell id="181" r="H97" connectionId="0">
    <xmlCellPr id="1" uniqueName="P1075268">
      <xmlPr mapId="1" xpath="/TFI-IZD-POD/IFP-GFI-IZD-POD_1000374/P1075268" xmlDataType="decimal"/>
    </xmlCellPr>
  </singleXmlCell>
  <singleXmlCell id="182" r="I97" connectionId="0">
    <xmlCellPr id="1" uniqueName="P1075269">
      <xmlPr mapId="1" xpath="/TFI-IZD-POD/IFP-GFI-IZD-POD_1000374/P1075269" xmlDataType="decimal"/>
    </xmlCellPr>
  </singleXmlCell>
  <singleXmlCell id="183" r="H98" connectionId="0">
    <xmlCellPr id="1" uniqueName="P1075270">
      <xmlPr mapId="1" xpath="/TFI-IZD-POD/IFP-GFI-IZD-POD_1000374/P1075270" xmlDataType="decimal"/>
    </xmlCellPr>
  </singleXmlCell>
  <singleXmlCell id="184" r="I98" connectionId="0">
    <xmlCellPr id="1" uniqueName="P1075271">
      <xmlPr mapId="1" xpath="/TFI-IZD-POD/IFP-GFI-IZD-POD_1000374/P1075271" xmlDataType="decimal"/>
    </xmlCellPr>
  </singleXmlCell>
  <singleXmlCell id="185" r="H99" connectionId="0">
    <xmlCellPr id="1" uniqueName="P1075272">
      <xmlPr mapId="1" xpath="/TFI-IZD-POD/IFP-GFI-IZD-POD_1000374/P1075272" xmlDataType="decimal"/>
    </xmlCellPr>
  </singleXmlCell>
  <singleXmlCell id="186" r="I99" connectionId="0">
    <xmlCellPr id="1" uniqueName="P1075273">
      <xmlPr mapId="1" xpath="/TFI-IZD-POD/IFP-GFI-IZD-POD_1000374/P1075273" xmlDataType="decimal"/>
    </xmlCellPr>
  </singleXmlCell>
  <singleXmlCell id="187" r="H100" connectionId="0">
    <xmlCellPr id="1" uniqueName="P1075274">
      <xmlPr mapId="1" xpath="/TFI-IZD-POD/IFP-GFI-IZD-POD_1000374/P1075274" xmlDataType="decimal"/>
    </xmlCellPr>
  </singleXmlCell>
  <singleXmlCell id="188" r="I100" connectionId="0">
    <xmlCellPr id="1" uniqueName="P1075275">
      <xmlPr mapId="1" xpath="/TFI-IZD-POD/IFP-GFI-IZD-POD_1000374/P1075275" xmlDataType="decimal"/>
    </xmlCellPr>
  </singleXmlCell>
  <singleXmlCell id="189" r="H101" connectionId="0">
    <xmlCellPr id="1" uniqueName="P1075276">
      <xmlPr mapId="1" xpath="/TFI-IZD-POD/IFP-GFI-IZD-POD_1000374/P1075276" xmlDataType="decimal"/>
    </xmlCellPr>
  </singleXmlCell>
  <singleXmlCell id="190" r="I101" connectionId="0">
    <xmlCellPr id="1" uniqueName="P1075277">
      <xmlPr mapId="1" xpath="/TFI-IZD-POD/IFP-GFI-IZD-POD_1000374/P1075277" xmlDataType="decimal"/>
    </xmlCellPr>
  </singleXmlCell>
  <singleXmlCell id="191" r="H102" connectionId="0">
    <xmlCellPr id="1" uniqueName="P1075278">
      <xmlPr mapId="1" xpath="/TFI-IZD-POD/IFP-GFI-IZD-POD_1000374/P1075278" xmlDataType="decimal"/>
    </xmlCellPr>
  </singleXmlCell>
  <singleXmlCell id="192" r="I102" connectionId="0">
    <xmlCellPr id="1" uniqueName="P1075279">
      <xmlPr mapId="1" xpath="/TFI-IZD-POD/IFP-GFI-IZD-POD_1000374/P1075279" xmlDataType="decimal"/>
    </xmlCellPr>
  </singleXmlCell>
  <singleXmlCell id="193" r="H103" connectionId="0">
    <xmlCellPr id="1" uniqueName="P1075280">
      <xmlPr mapId="1" xpath="/TFI-IZD-POD/IFP-GFI-IZD-POD_1000374/P1075280" xmlDataType="decimal"/>
    </xmlCellPr>
  </singleXmlCell>
  <singleXmlCell id="194" r="I103" connectionId="0">
    <xmlCellPr id="1" uniqueName="P1075281">
      <xmlPr mapId="1" xpath="/TFI-IZD-POD/IFP-GFI-IZD-POD_1000374/P1075281" xmlDataType="decimal"/>
    </xmlCellPr>
  </singleXmlCell>
  <singleXmlCell id="195" r="H104" connectionId="0">
    <xmlCellPr id="1" uniqueName="P1075282">
      <xmlPr mapId="1" xpath="/TFI-IZD-POD/IFP-GFI-IZD-POD_1000374/P1075282" xmlDataType="decimal"/>
    </xmlCellPr>
  </singleXmlCell>
  <singleXmlCell id="196" r="I104" connectionId="0">
    <xmlCellPr id="1" uniqueName="P1075283">
      <xmlPr mapId="1" xpath="/TFI-IZD-POD/IFP-GFI-IZD-POD_1000374/P1075283" xmlDataType="decimal"/>
    </xmlCellPr>
  </singleXmlCell>
  <singleXmlCell id="197" r="H105" connectionId="0">
    <xmlCellPr id="1" uniqueName="P1075284">
      <xmlPr mapId="1" xpath="/TFI-IZD-POD/IFP-GFI-IZD-POD_1000374/P1075284" xmlDataType="decimal"/>
    </xmlCellPr>
  </singleXmlCell>
  <singleXmlCell id="198" r="I105" connectionId="0">
    <xmlCellPr id="1" uniqueName="P1075285">
      <xmlPr mapId="1" xpath="/TFI-IZD-POD/IFP-GFI-IZD-POD_1000374/P1075285" xmlDataType="decimal"/>
    </xmlCellPr>
  </singleXmlCell>
  <singleXmlCell id="199" r="H106" connectionId="0">
    <xmlCellPr id="1" uniqueName="P1075286">
      <xmlPr mapId="1" xpath="/TFI-IZD-POD/IFP-GFI-IZD-POD_1000374/P1075286" xmlDataType="decimal"/>
    </xmlCellPr>
  </singleXmlCell>
  <singleXmlCell id="200" r="I106" connectionId="0">
    <xmlCellPr id="1" uniqueName="P1075287">
      <xmlPr mapId="1" xpath="/TFI-IZD-POD/IFP-GFI-IZD-POD_1000374/P1075287" xmlDataType="decimal"/>
    </xmlCellPr>
  </singleXmlCell>
  <singleXmlCell id="201" r="H107" connectionId="0">
    <xmlCellPr id="1" uniqueName="P1075288">
      <xmlPr mapId="1" xpath="/TFI-IZD-POD/IFP-GFI-IZD-POD_1000374/P1075288" xmlDataType="decimal"/>
    </xmlCellPr>
  </singleXmlCell>
  <singleXmlCell id="202" r="I107" connectionId="0">
    <xmlCellPr id="1" uniqueName="P1075289">
      <xmlPr mapId="1" xpath="/TFI-IZD-POD/IFP-GFI-IZD-POD_1000374/P1075289" xmlDataType="decimal"/>
    </xmlCellPr>
  </singleXmlCell>
  <singleXmlCell id="203" r="H108" connectionId="0">
    <xmlCellPr id="1" uniqueName="P1075290">
      <xmlPr mapId="1" xpath="/TFI-IZD-POD/IFP-GFI-IZD-POD_1000374/P1075290" xmlDataType="decimal"/>
    </xmlCellPr>
  </singleXmlCell>
  <singleXmlCell id="204" r="I108" connectionId="0">
    <xmlCellPr id="1" uniqueName="P1075291">
      <xmlPr mapId="1" xpath="/TFI-IZD-POD/IFP-GFI-IZD-POD_1000374/P1075291" xmlDataType="decimal"/>
    </xmlCellPr>
  </singleXmlCell>
  <singleXmlCell id="205" r="H109" connectionId="0">
    <xmlCellPr id="1" uniqueName="P1075292">
      <xmlPr mapId="1" xpath="/TFI-IZD-POD/IFP-GFI-IZD-POD_1000374/P1075292" xmlDataType="decimal"/>
    </xmlCellPr>
  </singleXmlCell>
  <singleXmlCell id="206" r="I109" connectionId="0">
    <xmlCellPr id="1" uniqueName="P1075293">
      <xmlPr mapId="1" xpath="/TFI-IZD-POD/IFP-GFI-IZD-POD_1000374/P1075293" xmlDataType="decimal"/>
    </xmlCellPr>
  </singleXmlCell>
  <singleXmlCell id="207" r="H110" connectionId="0">
    <xmlCellPr id="1" uniqueName="P1075294">
      <xmlPr mapId="1" xpath="/TFI-IZD-POD/IFP-GFI-IZD-POD_1000374/P1075294" xmlDataType="decimal"/>
    </xmlCellPr>
  </singleXmlCell>
  <singleXmlCell id="208" r="I110" connectionId="0">
    <xmlCellPr id="1" uniqueName="P1075295">
      <xmlPr mapId="1" xpath="/TFI-IZD-POD/IFP-GFI-IZD-POD_1000374/P1075295" xmlDataType="decimal"/>
    </xmlCellPr>
  </singleXmlCell>
  <singleXmlCell id="209" r="H111" connectionId="0">
    <xmlCellPr id="1" uniqueName="P1075296">
      <xmlPr mapId="1" xpath="/TFI-IZD-POD/IFP-GFI-IZD-POD_1000374/P1075296" xmlDataType="decimal"/>
    </xmlCellPr>
  </singleXmlCell>
  <singleXmlCell id="210" r="I111" connectionId="0">
    <xmlCellPr id="1" uniqueName="P1075297">
      <xmlPr mapId="1" xpath="/TFI-IZD-POD/IFP-GFI-IZD-POD_1000374/P1075297" xmlDataType="decimal"/>
    </xmlCellPr>
  </singleXmlCell>
  <singleXmlCell id="211" r="H112" connectionId="0">
    <xmlCellPr id="1" uniqueName="P1075298">
      <xmlPr mapId="1" xpath="/TFI-IZD-POD/IFP-GFI-IZD-POD_1000374/P1075298" xmlDataType="decimal"/>
    </xmlCellPr>
  </singleXmlCell>
  <singleXmlCell id="212" r="I112" connectionId="0">
    <xmlCellPr id="1" uniqueName="P1075299">
      <xmlPr mapId="1" xpath="/TFI-IZD-POD/IFP-GFI-IZD-POD_1000374/P1075299" xmlDataType="decimal"/>
    </xmlCellPr>
  </singleXmlCell>
  <singleXmlCell id="213" r="H113" connectionId="0">
    <xmlCellPr id="1" uniqueName="P1075300">
      <xmlPr mapId="1" xpath="/TFI-IZD-POD/IFP-GFI-IZD-POD_1000374/P1075300" xmlDataType="decimal"/>
    </xmlCellPr>
  </singleXmlCell>
  <singleXmlCell id="214" r="I113" connectionId="0">
    <xmlCellPr id="1" uniqueName="P1075301">
      <xmlPr mapId="1" xpath="/TFI-IZD-POD/IFP-GFI-IZD-POD_1000374/P1075301" xmlDataType="decimal"/>
    </xmlCellPr>
  </singleXmlCell>
  <singleXmlCell id="215" r="H114" connectionId="0">
    <xmlCellPr id="1" uniqueName="P1075302">
      <xmlPr mapId="1" xpath="/TFI-IZD-POD/IFP-GFI-IZD-POD_1000374/P1075302" xmlDataType="decimal"/>
    </xmlCellPr>
  </singleXmlCell>
  <singleXmlCell id="216" r="I114" connectionId="0">
    <xmlCellPr id="1" uniqueName="P1075303">
      <xmlPr mapId="1" xpath="/TFI-IZD-POD/IFP-GFI-IZD-POD_1000374/P1075303" xmlDataType="decimal"/>
    </xmlCellPr>
  </singleXmlCell>
  <singleXmlCell id="217" r="H115" connectionId="0">
    <xmlCellPr id="1" uniqueName="P1075304">
      <xmlPr mapId="1" xpath="/TFI-IZD-POD/IFP-GFI-IZD-POD_1000374/P1075304" xmlDataType="decimal"/>
    </xmlCellPr>
  </singleXmlCell>
  <singleXmlCell id="218" r="I115" connectionId="0">
    <xmlCellPr id="1" uniqueName="P1075305">
      <xmlPr mapId="1" xpath="/TFI-IZD-POD/IFP-GFI-IZD-POD_1000374/P1075305" xmlDataType="decimal"/>
    </xmlCellPr>
  </singleXmlCell>
  <singleXmlCell id="219" r="H116" connectionId="0">
    <xmlCellPr id="1" uniqueName="P1075306">
      <xmlPr mapId="1" xpath="/TFI-IZD-POD/IFP-GFI-IZD-POD_1000374/P1075306" xmlDataType="decimal"/>
    </xmlCellPr>
  </singleXmlCell>
  <singleXmlCell id="220" r="I116" connectionId="0">
    <xmlCellPr id="1" uniqueName="P1075307">
      <xmlPr mapId="1" xpath="/TFI-IZD-POD/IFP-GFI-IZD-POD_1000374/P1075307" xmlDataType="decimal"/>
    </xmlCellPr>
  </singleXmlCell>
  <singleXmlCell id="221" r="H117" connectionId="0">
    <xmlCellPr id="1" uniqueName="P1075308">
      <xmlPr mapId="1" xpath="/TFI-IZD-POD/IFP-GFI-IZD-POD_1000374/P1075308" xmlDataType="decimal"/>
    </xmlCellPr>
  </singleXmlCell>
  <singleXmlCell id="222" r="I117" connectionId="0">
    <xmlCellPr id="1" uniqueName="P1075309">
      <xmlPr mapId="1" xpath="/TFI-IZD-POD/IFP-GFI-IZD-POD_1000374/P1075309" xmlDataType="decimal"/>
    </xmlCellPr>
  </singleXmlCell>
  <singleXmlCell id="223" r="H118" connectionId="0">
    <xmlCellPr id="1" uniqueName="P1075310">
      <xmlPr mapId="1" xpath="/TFI-IZD-POD/IFP-GFI-IZD-POD_1000374/P1075310" xmlDataType="decimal"/>
    </xmlCellPr>
  </singleXmlCell>
  <singleXmlCell id="224" r="I118" connectionId="0">
    <xmlCellPr id="1" uniqueName="P1075311">
      <xmlPr mapId="1" xpath="/TFI-IZD-POD/IFP-GFI-IZD-POD_1000374/P1075311" xmlDataType="decimal"/>
    </xmlCellPr>
  </singleXmlCell>
  <singleXmlCell id="225" r="H119" connectionId="0">
    <xmlCellPr id="1" uniqueName="P1075312">
      <xmlPr mapId="1" xpath="/TFI-IZD-POD/IFP-GFI-IZD-POD_1000374/P1075312" xmlDataType="decimal"/>
    </xmlCellPr>
  </singleXmlCell>
  <singleXmlCell id="226" r="I119" connectionId="0">
    <xmlCellPr id="1" uniqueName="P1075313">
      <xmlPr mapId="1" xpath="/TFI-IZD-POD/IFP-GFI-IZD-POD_1000374/P1075313" xmlDataType="decimal"/>
    </xmlCellPr>
  </singleXmlCell>
  <singleXmlCell id="227" r="H120" connectionId="0">
    <xmlCellPr id="1" uniqueName="P1075314">
      <xmlPr mapId="1" xpath="/TFI-IZD-POD/IFP-GFI-IZD-POD_1000374/P1075314" xmlDataType="decimal"/>
    </xmlCellPr>
  </singleXmlCell>
  <singleXmlCell id="228" r="I120" connectionId="0">
    <xmlCellPr id="1" uniqueName="P1075315">
      <xmlPr mapId="1" xpath="/TFI-IZD-POD/IFP-GFI-IZD-POD_1000374/P1075315" xmlDataType="decimal"/>
    </xmlCellPr>
  </singleXmlCell>
  <singleXmlCell id="229" r="H121" connectionId="0">
    <xmlCellPr id="1" uniqueName="P1075316">
      <xmlPr mapId="1" xpath="/TFI-IZD-POD/IFP-GFI-IZD-POD_1000374/P1075316" xmlDataType="decimal"/>
    </xmlCellPr>
  </singleXmlCell>
  <singleXmlCell id="230" r="I121" connectionId="0">
    <xmlCellPr id="1" uniqueName="P1075317">
      <xmlPr mapId="1" xpath="/TFI-IZD-POD/IFP-GFI-IZD-POD_1000374/P1075317" xmlDataType="decimal"/>
    </xmlCellPr>
  </singleXmlCell>
  <singleXmlCell id="231" r="H122" connectionId="0">
    <xmlCellPr id="1" uniqueName="P1075318">
      <xmlPr mapId="1" xpath="/TFI-IZD-POD/IFP-GFI-IZD-POD_1000374/P1075318" xmlDataType="decimal"/>
    </xmlCellPr>
  </singleXmlCell>
  <singleXmlCell id="232" r="I122" connectionId="0">
    <xmlCellPr id="1" uniqueName="P1075319">
      <xmlPr mapId="1" xpath="/TFI-IZD-POD/IFP-GFI-IZD-POD_1000374/P1075319" xmlDataType="decimal"/>
    </xmlCellPr>
  </singleXmlCell>
  <singleXmlCell id="233" r="H123" connectionId="0">
    <xmlCellPr id="1" uniqueName="P1075320">
      <xmlPr mapId="1" xpath="/TFI-IZD-POD/IFP-GFI-IZD-POD_1000374/P1075320" xmlDataType="decimal"/>
    </xmlCellPr>
  </singleXmlCell>
  <singleXmlCell id="234" r="I123" connectionId="0">
    <xmlCellPr id="1" uniqueName="P1075321">
      <xmlPr mapId="1" xpath="/TFI-IZD-POD/IFP-GFI-IZD-POD_1000374/P1075321" xmlDataType="decimal"/>
    </xmlCellPr>
  </singleXmlCell>
  <singleXmlCell id="235" r="H124" connectionId="0">
    <xmlCellPr id="1" uniqueName="P1075322">
      <xmlPr mapId="1" xpath="/TFI-IZD-POD/IFP-GFI-IZD-POD_1000374/P1075322" xmlDataType="decimal"/>
    </xmlCellPr>
  </singleXmlCell>
  <singleXmlCell id="236" r="I124" connectionId="0">
    <xmlCellPr id="1" uniqueName="P1075323">
      <xmlPr mapId="1" xpath="/TFI-IZD-POD/IFP-GFI-IZD-POD_1000374/P1075323" xmlDataType="decimal"/>
    </xmlCellPr>
  </singleXmlCell>
  <singleXmlCell id="237" r="H125" connectionId="0">
    <xmlCellPr id="1" uniqueName="P1075324">
      <xmlPr mapId="1" xpath="/TFI-IZD-POD/IFP-GFI-IZD-POD_1000374/P1075324" xmlDataType="decimal"/>
    </xmlCellPr>
  </singleXmlCell>
  <singleXmlCell id="238" r="I125" connectionId="0">
    <xmlCellPr id="1" uniqueName="P1075325">
      <xmlPr mapId="1" xpath="/TFI-IZD-POD/IFP-GFI-IZD-POD_1000374/P1075325" xmlDataType="decimal"/>
    </xmlCellPr>
  </singleXmlCell>
  <singleXmlCell id="239" r="H126" connectionId="0">
    <xmlCellPr id="1" uniqueName="P1075326">
      <xmlPr mapId="1" xpath="/TFI-IZD-POD/IFP-GFI-IZD-POD_1000374/P1075326" xmlDataType="decimal"/>
    </xmlCellPr>
  </singleXmlCell>
  <singleXmlCell id="240" r="I126" connectionId="0">
    <xmlCellPr id="1" uniqueName="P1075327">
      <xmlPr mapId="1" xpath="/TFI-IZD-POD/IFP-GFI-IZD-POD_1000374/P1075327" xmlDataType="decimal"/>
    </xmlCellPr>
  </singleXmlCell>
  <singleXmlCell id="241" r="H127" connectionId="0">
    <xmlCellPr id="1" uniqueName="P1075328">
      <xmlPr mapId="1" xpath="/TFI-IZD-POD/IFP-GFI-IZD-POD_1000374/P1075328" xmlDataType="decimal"/>
    </xmlCellPr>
  </singleXmlCell>
  <singleXmlCell id="242" r="I127" connectionId="0">
    <xmlCellPr id="1" uniqueName="P1075329">
      <xmlPr mapId="1" xpath="/TFI-IZD-POD/IFP-GFI-IZD-POD_1000374/P1075329" xmlDataType="decimal"/>
    </xmlCellPr>
  </singleXmlCell>
  <singleXmlCell id="243" r="H128" connectionId="0">
    <xmlCellPr id="1" uniqueName="P1075330">
      <xmlPr mapId="1" xpath="/TFI-IZD-POD/IFP-GFI-IZD-POD_1000374/P1075330" xmlDataType="decimal"/>
    </xmlCellPr>
  </singleXmlCell>
  <singleXmlCell id="244" r="I128" connectionId="0">
    <xmlCellPr id="1" uniqueName="P1075331">
      <xmlPr mapId="1" xpath="/TFI-IZD-POD/IFP-GFI-IZD-POD_1000374/P1075331" xmlDataType="decimal"/>
    </xmlCellPr>
  </singleXmlCell>
  <singleXmlCell id="245" r="H129" connectionId="0">
    <xmlCellPr id="1" uniqueName="P1075332">
      <xmlPr mapId="1" xpath="/TFI-IZD-POD/IFP-GFI-IZD-POD_1000374/P1075332" xmlDataType="decimal"/>
    </xmlCellPr>
  </singleXmlCell>
  <singleXmlCell id="246" r="I129" connectionId="0">
    <xmlCellPr id="1" uniqueName="P1075333">
      <xmlPr mapId="1" xpath="/TFI-IZD-POD/IFP-GFI-IZD-POD_1000374/P1075333" xmlDataType="decimal"/>
    </xmlCellPr>
  </singleXmlCell>
  <singleXmlCell id="247" r="H130" connectionId="0">
    <xmlCellPr id="1" uniqueName="P1075334">
      <xmlPr mapId="1" xpath="/TFI-IZD-POD/IFP-GFI-IZD-POD_1000374/P1075334" xmlDataType="decimal"/>
    </xmlCellPr>
  </singleXmlCell>
  <singleXmlCell id="248" r="I130" connectionId="0">
    <xmlCellPr id="1" uniqueName="P1075335">
      <xmlPr mapId="1" xpath="/TFI-IZD-POD/IFP-GFI-IZD-POD_1000374/P1075335" xmlDataType="decimal"/>
    </xmlCellPr>
  </singleXmlCell>
  <singleXmlCell id="249" r="H131" connectionId="0">
    <xmlCellPr id="1" uniqueName="P1075336">
      <xmlPr mapId="1" xpath="/TFI-IZD-POD/IFP-GFI-IZD-POD_1000374/P1075336" xmlDataType="decimal"/>
    </xmlCellPr>
  </singleXmlCell>
  <singleXmlCell id="250" r="I131" connectionId="0">
    <xmlCellPr id="1" uniqueName="P1075337">
      <xmlPr mapId="1" xpath="/TFI-IZD-POD/IFP-GFI-IZD-POD_1000374/P1075337" xmlDataType="decimal"/>
    </xmlCellPr>
  </singleXmlCell>
  <singleXmlCell id="251" r="H132" connectionId="0">
    <xmlCellPr id="1" uniqueName="P1075338">
      <xmlPr mapId="1" xpath="/TFI-IZD-POD/IFP-GFI-IZD-POD_1000374/P1075338" xmlDataType="decimal"/>
    </xmlCellPr>
  </singleXmlCell>
  <singleXmlCell id="252" r="I132" connectionId="0">
    <xmlCellPr id="1" uniqueName="P1075339">
      <xmlPr mapId="1" xpath="/TFI-IZD-POD/IFP-GFI-IZD-POD_1000374/P1075339" xmlDataType="decimal"/>
    </xmlCellPr>
  </singleXmlCell>
  <singleXmlCell id="253" r="H133" connectionId="0">
    <xmlCellPr id="1" uniqueName="P1075340">
      <xmlPr mapId="1" xpath="/TFI-IZD-POD/IFP-GFI-IZD-POD_1000374/P1075340" xmlDataType="decimal"/>
    </xmlCellPr>
  </singleXmlCell>
  <singleXmlCell id="254" r="I133" connectionId="0">
    <xmlCellPr id="1" uniqueName="P1075341">
      <xmlPr mapId="1" xpath="/TFI-IZD-POD/IFP-GFI-IZD-POD_1000374/P1075341" xmlDataType="decimal"/>
    </xmlCellPr>
  </singleXmlCell>
  <singleXmlCell id="255" r="H134" connectionId="0">
    <xmlCellPr id="1" uniqueName="P1075342">
      <xmlPr mapId="1" xpath="/TFI-IZD-POD/IFP-GFI-IZD-POD_1000374/P1075342" xmlDataType="decimal"/>
    </xmlCellPr>
  </singleXmlCell>
  <singleXmlCell id="256" r="I134" connectionId="0">
    <xmlCellPr id="1" uniqueName="P1075343">
      <xmlPr mapId="1" xpath="/TFI-IZD-POD/IFP-GFI-IZD-POD_1000374/P1075343" xmlDataType="decimal"/>
    </xmlCellPr>
  </singleXmlCell>
</singleXmlCells>
</file>

<file path=xl/tables/tableSingleCells3.xml><?xml version="1.0" encoding="utf-8"?>
<singleXmlCells xmlns="http://schemas.openxmlformats.org/spreadsheetml/2006/main">
  <singleXmlCell id="257" r="H8" connectionId="0">
    <xmlCellPr id="1" uniqueName="P1076024">
      <xmlPr mapId="1" xpath="/TFI-IZD-POD/ISD-GFI-IZD-POD_1000375/P1076024" xmlDataType="decimal"/>
    </xmlCellPr>
  </singleXmlCell>
  <singleXmlCell id="258" r="I8" connectionId="0">
    <xmlCellPr id="1" uniqueName="P1082291">
      <xmlPr mapId="1" xpath="/TFI-IZD-POD/ISD-GFI-IZD-POD_1000375/P1082291" xmlDataType="decimal"/>
    </xmlCellPr>
  </singleXmlCell>
  <singleXmlCell id="259" r="J8" connectionId="0">
    <xmlCellPr id="1" uniqueName="P1076032">
      <xmlPr mapId="1" xpath="/TFI-IZD-POD/ISD-GFI-IZD-POD_1000375/P1076032" xmlDataType="decimal"/>
    </xmlCellPr>
  </singleXmlCell>
  <singleXmlCell id="260" r="K8" connectionId="0">
    <xmlCellPr id="1" uniqueName="P1082293">
      <xmlPr mapId="1" xpath="/TFI-IZD-POD/ISD-GFI-IZD-POD_1000375/P1082293" xmlDataType="decimal"/>
    </xmlCellPr>
  </singleXmlCell>
  <singleXmlCell id="261" r="H9" connectionId="0">
    <xmlCellPr id="1" uniqueName="P1076039">
      <xmlPr mapId="1" xpath="/TFI-IZD-POD/ISD-GFI-IZD-POD_1000375/P1076039" xmlDataType="decimal"/>
    </xmlCellPr>
  </singleXmlCell>
  <singleXmlCell id="262" r="I9" connectionId="0">
    <xmlCellPr id="1" uniqueName="P1082294">
      <xmlPr mapId="1" xpath="/TFI-IZD-POD/ISD-GFI-IZD-POD_1000375/P1082294" xmlDataType="decimal"/>
    </xmlCellPr>
  </singleXmlCell>
  <singleXmlCell id="263" r="J9" connectionId="0">
    <xmlCellPr id="1" uniqueName="P1076041">
      <xmlPr mapId="1" xpath="/TFI-IZD-POD/ISD-GFI-IZD-POD_1000375/P1076041" xmlDataType="decimal"/>
    </xmlCellPr>
  </singleXmlCell>
  <singleXmlCell id="264" r="K9" connectionId="0">
    <xmlCellPr id="1" uniqueName="P1082296">
      <xmlPr mapId="1" xpath="/TFI-IZD-POD/ISD-GFI-IZD-POD_1000375/P1082296" xmlDataType="decimal"/>
    </xmlCellPr>
  </singleXmlCell>
  <singleXmlCell id="265" r="H10" connectionId="0">
    <xmlCellPr id="1" uniqueName="P1076043">
      <xmlPr mapId="1" xpath="/TFI-IZD-POD/ISD-GFI-IZD-POD_1000375/P1076043" xmlDataType="decimal"/>
    </xmlCellPr>
  </singleXmlCell>
  <singleXmlCell id="266" r="I10" connectionId="0">
    <xmlCellPr id="1" uniqueName="P1082297">
      <xmlPr mapId="1" xpath="/TFI-IZD-POD/ISD-GFI-IZD-POD_1000375/P1082297" xmlDataType="decimal"/>
    </xmlCellPr>
  </singleXmlCell>
  <singleXmlCell id="267" r="J10" connectionId="0">
    <xmlCellPr id="1" uniqueName="P1076046">
      <xmlPr mapId="1" xpath="/TFI-IZD-POD/ISD-GFI-IZD-POD_1000375/P1076046" xmlDataType="decimal"/>
    </xmlCellPr>
  </singleXmlCell>
  <singleXmlCell id="268" r="K10" connectionId="0">
    <xmlCellPr id="1" uniqueName="P1082299">
      <xmlPr mapId="1" xpath="/TFI-IZD-POD/ISD-GFI-IZD-POD_1000375/P1082299" xmlDataType="decimal"/>
    </xmlCellPr>
  </singleXmlCell>
  <singleXmlCell id="269" r="H11" connectionId="0">
    <xmlCellPr id="1" uniqueName="P1076048">
      <xmlPr mapId="1" xpath="/TFI-IZD-POD/ISD-GFI-IZD-POD_1000375/P1076048" xmlDataType="decimal"/>
    </xmlCellPr>
  </singleXmlCell>
  <singleXmlCell id="270" r="I11" connectionId="0">
    <xmlCellPr id="1" uniqueName="P1082302">
      <xmlPr mapId="1" xpath="/TFI-IZD-POD/ISD-GFI-IZD-POD_1000375/P1082302" xmlDataType="decimal"/>
    </xmlCellPr>
  </singleXmlCell>
  <singleXmlCell id="271" r="J11" connectionId="0">
    <xmlCellPr id="1" uniqueName="P1076052">
      <xmlPr mapId="1" xpath="/TFI-IZD-POD/ISD-GFI-IZD-POD_1000375/P1076052" xmlDataType="decimal"/>
    </xmlCellPr>
  </singleXmlCell>
  <singleXmlCell id="272" r="K11" connectionId="0">
    <xmlCellPr id="1" uniqueName="P1082303">
      <xmlPr mapId="1" xpath="/TFI-IZD-POD/ISD-GFI-IZD-POD_1000375/P1082303" xmlDataType="decimal"/>
    </xmlCellPr>
  </singleXmlCell>
  <singleXmlCell id="273" r="H12" connectionId="0">
    <xmlCellPr id="1" uniqueName="P1076056">
      <xmlPr mapId="1" xpath="/TFI-IZD-POD/ISD-GFI-IZD-POD_1000375/P1076056" xmlDataType="decimal"/>
    </xmlCellPr>
  </singleXmlCell>
  <singleXmlCell id="274" r="I12" connectionId="0">
    <xmlCellPr id="1" uniqueName="P1082305">
      <xmlPr mapId="1" xpath="/TFI-IZD-POD/ISD-GFI-IZD-POD_1000375/P1082305" xmlDataType="decimal"/>
    </xmlCellPr>
  </singleXmlCell>
  <singleXmlCell id="275" r="J12" connectionId="0">
    <xmlCellPr id="1" uniqueName="P1076058">
      <xmlPr mapId="1" xpath="/TFI-IZD-POD/ISD-GFI-IZD-POD_1000375/P1076058" xmlDataType="decimal"/>
    </xmlCellPr>
  </singleXmlCell>
  <singleXmlCell id="276" r="K12" connectionId="0">
    <xmlCellPr id="1" uniqueName="P1082307">
      <xmlPr mapId="1" xpath="/TFI-IZD-POD/ISD-GFI-IZD-POD_1000375/P1082307" xmlDataType="decimal"/>
    </xmlCellPr>
  </singleXmlCell>
  <singleXmlCell id="277" r="H13" connectionId="0">
    <xmlCellPr id="1" uniqueName="P1076060">
      <xmlPr mapId="1" xpath="/TFI-IZD-POD/ISD-GFI-IZD-POD_1000375/P1076060" xmlDataType="decimal"/>
    </xmlCellPr>
  </singleXmlCell>
  <singleXmlCell id="278" r="I13" connectionId="0">
    <xmlCellPr id="1" uniqueName="P1082308">
      <xmlPr mapId="1" xpath="/TFI-IZD-POD/ISD-GFI-IZD-POD_1000375/P1082308" xmlDataType="decimal"/>
    </xmlCellPr>
  </singleXmlCell>
  <singleXmlCell id="279" r="J13" connectionId="0">
    <xmlCellPr id="1" uniqueName="P1076062">
      <xmlPr mapId="1" xpath="/TFI-IZD-POD/ISD-GFI-IZD-POD_1000375/P1076062" xmlDataType="decimal"/>
    </xmlCellPr>
  </singleXmlCell>
  <singleXmlCell id="280" r="K13" connectionId="0">
    <xmlCellPr id="1" uniqueName="P1082310">
      <xmlPr mapId="1" xpath="/TFI-IZD-POD/ISD-GFI-IZD-POD_1000375/P1082310" xmlDataType="decimal"/>
    </xmlCellPr>
  </singleXmlCell>
  <singleXmlCell id="281" r="H14" connectionId="0">
    <xmlCellPr id="1" uniqueName="P1076064">
      <xmlPr mapId="1" xpath="/TFI-IZD-POD/ISD-GFI-IZD-POD_1000375/P1076064" xmlDataType="decimal"/>
    </xmlCellPr>
  </singleXmlCell>
  <singleXmlCell id="282" r="I14" connectionId="0">
    <xmlCellPr id="1" uniqueName="P1082311">
      <xmlPr mapId="1" xpath="/TFI-IZD-POD/ISD-GFI-IZD-POD_1000375/P1082311" xmlDataType="decimal"/>
    </xmlCellPr>
  </singleXmlCell>
  <singleXmlCell id="283" r="J14" connectionId="0">
    <xmlCellPr id="1" uniqueName="P1076066">
      <xmlPr mapId="1" xpath="/TFI-IZD-POD/ISD-GFI-IZD-POD_1000375/P1076066" xmlDataType="decimal"/>
    </xmlCellPr>
  </singleXmlCell>
  <singleXmlCell id="284" r="K14" connectionId="0">
    <xmlCellPr id="1" uniqueName="P1082313">
      <xmlPr mapId="1" xpath="/TFI-IZD-POD/ISD-GFI-IZD-POD_1000375/P1082313" xmlDataType="decimal"/>
    </xmlCellPr>
  </singleXmlCell>
  <singleXmlCell id="285" r="H15" connectionId="0">
    <xmlCellPr id="1" uniqueName="P1076069">
      <xmlPr mapId="1" xpath="/TFI-IZD-POD/ISD-GFI-IZD-POD_1000375/P1076069" xmlDataType="decimal"/>
    </xmlCellPr>
  </singleXmlCell>
  <singleXmlCell id="286" r="I15" connectionId="0">
    <xmlCellPr id="1" uniqueName="P1082315">
      <xmlPr mapId="1" xpath="/TFI-IZD-POD/ISD-GFI-IZD-POD_1000375/P1082315" xmlDataType="decimal"/>
    </xmlCellPr>
  </singleXmlCell>
  <singleXmlCell id="287" r="J15" connectionId="0">
    <xmlCellPr id="1" uniqueName="P1076071">
      <xmlPr mapId="1" xpath="/TFI-IZD-POD/ISD-GFI-IZD-POD_1000375/P1076071" xmlDataType="decimal"/>
    </xmlCellPr>
  </singleXmlCell>
  <singleXmlCell id="288" r="K15" connectionId="0">
    <xmlCellPr id="1" uniqueName="P1082316">
      <xmlPr mapId="1" xpath="/TFI-IZD-POD/ISD-GFI-IZD-POD_1000375/P1082316" xmlDataType="decimal"/>
    </xmlCellPr>
  </singleXmlCell>
  <singleXmlCell id="289" r="H16" connectionId="0">
    <xmlCellPr id="1" uniqueName="P1076073">
      <xmlPr mapId="1" xpath="/TFI-IZD-POD/ISD-GFI-IZD-POD_1000375/P1076073" xmlDataType="decimal"/>
    </xmlCellPr>
  </singleXmlCell>
  <singleXmlCell id="290" r="I16" connectionId="0">
    <xmlCellPr id="1" uniqueName="P1082318">
      <xmlPr mapId="1" xpath="/TFI-IZD-POD/ISD-GFI-IZD-POD_1000375/P1082318" xmlDataType="decimal"/>
    </xmlCellPr>
  </singleXmlCell>
  <singleXmlCell id="291" r="J16" connectionId="0">
    <xmlCellPr id="1" uniqueName="P1076076">
      <xmlPr mapId="1" xpath="/TFI-IZD-POD/ISD-GFI-IZD-POD_1000375/P1076076" xmlDataType="decimal"/>
    </xmlCellPr>
  </singleXmlCell>
  <singleXmlCell id="292" r="K16" connectionId="0">
    <xmlCellPr id="1" uniqueName="P1082319">
      <xmlPr mapId="1" xpath="/TFI-IZD-POD/ISD-GFI-IZD-POD_1000375/P1082319" xmlDataType="decimal"/>
    </xmlCellPr>
  </singleXmlCell>
  <singleXmlCell id="293" r="H17" connectionId="0">
    <xmlCellPr id="1" uniqueName="P1076078">
      <xmlPr mapId="1" xpath="/TFI-IZD-POD/ISD-GFI-IZD-POD_1000375/P1076078" xmlDataType="decimal"/>
    </xmlCellPr>
  </singleXmlCell>
  <singleXmlCell id="294" r="I17" connectionId="0">
    <xmlCellPr id="1" uniqueName="P1082321">
      <xmlPr mapId="1" xpath="/TFI-IZD-POD/ISD-GFI-IZD-POD_1000375/P1082321" xmlDataType="decimal"/>
    </xmlCellPr>
  </singleXmlCell>
  <singleXmlCell id="295" r="J17" connectionId="0">
    <xmlCellPr id="1" uniqueName="P1076080">
      <xmlPr mapId="1" xpath="/TFI-IZD-POD/ISD-GFI-IZD-POD_1000375/P1076080" xmlDataType="decimal"/>
    </xmlCellPr>
  </singleXmlCell>
  <singleXmlCell id="296" r="K17" connectionId="0">
    <xmlCellPr id="1" uniqueName="P1082324">
      <xmlPr mapId="1" xpath="/TFI-IZD-POD/ISD-GFI-IZD-POD_1000375/P1082324" xmlDataType="decimal"/>
    </xmlCellPr>
  </singleXmlCell>
  <singleXmlCell id="297" r="H18" connectionId="0">
    <xmlCellPr id="1" uniqueName="P1076082">
      <xmlPr mapId="1" xpath="/TFI-IZD-POD/ISD-GFI-IZD-POD_1000375/P1076082" xmlDataType="decimal"/>
    </xmlCellPr>
  </singleXmlCell>
  <singleXmlCell id="298" r="I18" connectionId="0">
    <xmlCellPr id="1" uniqueName="P1082326">
      <xmlPr mapId="1" xpath="/TFI-IZD-POD/ISD-GFI-IZD-POD_1000375/P1082326" xmlDataType="decimal"/>
    </xmlCellPr>
  </singleXmlCell>
  <singleXmlCell id="299" r="J18" connectionId="0">
    <xmlCellPr id="1" uniqueName="P1076084">
      <xmlPr mapId="1" xpath="/TFI-IZD-POD/ISD-GFI-IZD-POD_1000375/P1076084" xmlDataType="decimal"/>
    </xmlCellPr>
  </singleXmlCell>
  <singleXmlCell id="300" r="K18" connectionId="0">
    <xmlCellPr id="1" uniqueName="P1082327">
      <xmlPr mapId="1" xpath="/TFI-IZD-POD/ISD-GFI-IZD-POD_1000375/P1082327" xmlDataType="decimal"/>
    </xmlCellPr>
  </singleXmlCell>
  <singleXmlCell id="301" r="H19" connectionId="0">
    <xmlCellPr id="1" uniqueName="P1076087">
      <xmlPr mapId="1" xpath="/TFI-IZD-POD/ISD-GFI-IZD-POD_1000375/P1076087" xmlDataType="decimal"/>
    </xmlCellPr>
  </singleXmlCell>
  <singleXmlCell id="302" r="I19" connectionId="0">
    <xmlCellPr id="1" uniqueName="P1082329">
      <xmlPr mapId="1" xpath="/TFI-IZD-POD/ISD-GFI-IZD-POD_1000375/P1082329" xmlDataType="decimal"/>
    </xmlCellPr>
  </singleXmlCell>
  <singleXmlCell id="303" r="J19" connectionId="0">
    <xmlCellPr id="1" uniqueName="P1076090">
      <xmlPr mapId="1" xpath="/TFI-IZD-POD/ISD-GFI-IZD-POD_1000375/P1076090" xmlDataType="decimal"/>
    </xmlCellPr>
  </singleXmlCell>
  <singleXmlCell id="304" r="K19" connectionId="0">
    <xmlCellPr id="1" uniqueName="P1082330">
      <xmlPr mapId="1" xpath="/TFI-IZD-POD/ISD-GFI-IZD-POD_1000375/P1082330" xmlDataType="decimal"/>
    </xmlCellPr>
  </singleXmlCell>
  <singleXmlCell id="305" r="H20" connectionId="0">
    <xmlCellPr id="1" uniqueName="P1076092">
      <xmlPr mapId="1" xpath="/TFI-IZD-POD/ISD-GFI-IZD-POD_1000375/P1076092" xmlDataType="decimal"/>
    </xmlCellPr>
  </singleXmlCell>
  <singleXmlCell id="306" r="I20" connectionId="0">
    <xmlCellPr id="1" uniqueName="P1082332">
      <xmlPr mapId="1" xpath="/TFI-IZD-POD/ISD-GFI-IZD-POD_1000375/P1082332" xmlDataType="decimal"/>
    </xmlCellPr>
  </singleXmlCell>
  <singleXmlCell id="307" r="J20" connectionId="0">
    <xmlCellPr id="1" uniqueName="P1076094">
      <xmlPr mapId="1" xpath="/TFI-IZD-POD/ISD-GFI-IZD-POD_1000375/P1076094" xmlDataType="decimal"/>
    </xmlCellPr>
  </singleXmlCell>
  <singleXmlCell id="308" r="K20" connectionId="0">
    <xmlCellPr id="1" uniqueName="P1082334">
      <xmlPr mapId="1" xpath="/TFI-IZD-POD/ISD-GFI-IZD-POD_1000375/P1082334" xmlDataType="decimal"/>
    </xmlCellPr>
  </singleXmlCell>
  <singleXmlCell id="309" r="H21" connectionId="0">
    <xmlCellPr id="1" uniqueName="P1076095">
      <xmlPr mapId="1" xpath="/TFI-IZD-POD/ISD-GFI-IZD-POD_1000375/P1076095" xmlDataType="decimal"/>
    </xmlCellPr>
  </singleXmlCell>
  <singleXmlCell id="310" r="I21" connectionId="0">
    <xmlCellPr id="1" uniqueName="P1082335">
      <xmlPr mapId="1" xpath="/TFI-IZD-POD/ISD-GFI-IZD-POD_1000375/P1082335" xmlDataType="decimal"/>
    </xmlCellPr>
  </singleXmlCell>
  <singleXmlCell id="311" r="J21" connectionId="0">
    <xmlCellPr id="1" uniqueName="P1076098">
      <xmlPr mapId="1" xpath="/TFI-IZD-POD/ISD-GFI-IZD-POD_1000375/P1076098" xmlDataType="decimal"/>
    </xmlCellPr>
  </singleXmlCell>
  <singleXmlCell id="312" r="K21" connectionId="0">
    <xmlCellPr id="1" uniqueName="P1082337">
      <xmlPr mapId="1" xpath="/TFI-IZD-POD/ISD-GFI-IZD-POD_1000375/P1082337" xmlDataType="decimal"/>
    </xmlCellPr>
  </singleXmlCell>
  <singleXmlCell id="313" r="H22" connectionId="0">
    <xmlCellPr id="1" uniqueName="P1076101">
      <xmlPr mapId="1" xpath="/TFI-IZD-POD/ISD-GFI-IZD-POD_1000375/P1076101" xmlDataType="decimal"/>
    </xmlCellPr>
  </singleXmlCell>
  <singleXmlCell id="314" r="I22" connectionId="0">
    <xmlCellPr id="1" uniqueName="P1082339">
      <xmlPr mapId="1" xpath="/TFI-IZD-POD/ISD-GFI-IZD-POD_1000375/P1082339" xmlDataType="decimal"/>
    </xmlCellPr>
  </singleXmlCell>
  <singleXmlCell id="315" r="J22" connectionId="0">
    <xmlCellPr id="1" uniqueName="P1076103">
      <xmlPr mapId="1" xpath="/TFI-IZD-POD/ISD-GFI-IZD-POD_1000375/P1076103" xmlDataType="decimal"/>
    </xmlCellPr>
  </singleXmlCell>
  <singleXmlCell id="316" r="K22" connectionId="0">
    <xmlCellPr id="1" uniqueName="P1082340">
      <xmlPr mapId="1" xpath="/TFI-IZD-POD/ISD-GFI-IZD-POD_1000375/P1082340" xmlDataType="decimal"/>
    </xmlCellPr>
  </singleXmlCell>
  <singleXmlCell id="317" r="H23" connectionId="0">
    <xmlCellPr id="1" uniqueName="P1076105">
      <xmlPr mapId="1" xpath="/TFI-IZD-POD/ISD-GFI-IZD-POD_1000375/P1076105" xmlDataType="decimal"/>
    </xmlCellPr>
  </singleXmlCell>
  <singleXmlCell id="318" r="I23" connectionId="0">
    <xmlCellPr id="1" uniqueName="P1082342">
      <xmlPr mapId="1" xpath="/TFI-IZD-POD/ISD-GFI-IZD-POD_1000375/P1082342" xmlDataType="decimal"/>
    </xmlCellPr>
  </singleXmlCell>
  <singleXmlCell id="319" r="J23" connectionId="0">
    <xmlCellPr id="1" uniqueName="P1076107">
      <xmlPr mapId="1" xpath="/TFI-IZD-POD/ISD-GFI-IZD-POD_1000375/P1076107" xmlDataType="decimal"/>
    </xmlCellPr>
  </singleXmlCell>
  <singleXmlCell id="320" r="K23" connectionId="0">
    <xmlCellPr id="1" uniqueName="P1082345">
      <xmlPr mapId="1" xpath="/TFI-IZD-POD/ISD-GFI-IZD-POD_1000375/P1082345" xmlDataType="decimal"/>
    </xmlCellPr>
  </singleXmlCell>
  <singleXmlCell id="321" r="H24" connectionId="0">
    <xmlCellPr id="1" uniqueName="P1076109">
      <xmlPr mapId="1" xpath="/TFI-IZD-POD/ISD-GFI-IZD-POD_1000375/P1076109" xmlDataType="decimal"/>
    </xmlCellPr>
  </singleXmlCell>
  <singleXmlCell id="322" r="I24" connectionId="0">
    <xmlCellPr id="1" uniqueName="P1082347">
      <xmlPr mapId="1" xpath="/TFI-IZD-POD/ISD-GFI-IZD-POD_1000375/P1082347" xmlDataType="decimal"/>
    </xmlCellPr>
  </singleXmlCell>
  <singleXmlCell id="323" r="J24" connectionId="0">
    <xmlCellPr id="1" uniqueName="P1076111">
      <xmlPr mapId="1" xpath="/TFI-IZD-POD/ISD-GFI-IZD-POD_1000375/P1076111" xmlDataType="decimal"/>
    </xmlCellPr>
  </singleXmlCell>
  <singleXmlCell id="324" r="K24" connectionId="0">
    <xmlCellPr id="1" uniqueName="P1082348">
      <xmlPr mapId="1" xpath="/TFI-IZD-POD/ISD-GFI-IZD-POD_1000375/P1082348" xmlDataType="decimal"/>
    </xmlCellPr>
  </singleXmlCell>
  <singleXmlCell id="325" r="H25" connectionId="0">
    <xmlCellPr id="1" uniqueName="P1076113">
      <xmlPr mapId="1" xpath="/TFI-IZD-POD/ISD-GFI-IZD-POD_1000375/P1076113" xmlDataType="decimal"/>
    </xmlCellPr>
  </singleXmlCell>
  <singleXmlCell id="326" r="I25" connectionId="0">
    <xmlCellPr id="1" uniqueName="P1082350">
      <xmlPr mapId="1" xpath="/TFI-IZD-POD/ISD-GFI-IZD-POD_1000375/P1082350" xmlDataType="decimal"/>
    </xmlCellPr>
  </singleXmlCell>
  <singleXmlCell id="327" r="J25" connectionId="0">
    <xmlCellPr id="1" uniqueName="P1076115">
      <xmlPr mapId="1" xpath="/TFI-IZD-POD/ISD-GFI-IZD-POD_1000375/P1076115" xmlDataType="decimal"/>
    </xmlCellPr>
  </singleXmlCell>
  <singleXmlCell id="328" r="K25" connectionId="0">
    <xmlCellPr id="1" uniqueName="P1082352">
      <xmlPr mapId="1" xpath="/TFI-IZD-POD/ISD-GFI-IZD-POD_1000375/P1082352" xmlDataType="decimal"/>
    </xmlCellPr>
  </singleXmlCell>
  <singleXmlCell id="329" r="H26" connectionId="0">
    <xmlCellPr id="1" uniqueName="P1076117">
      <xmlPr mapId="1" xpath="/TFI-IZD-POD/ISD-GFI-IZD-POD_1000375/P1076117" xmlDataType="decimal"/>
    </xmlCellPr>
  </singleXmlCell>
  <singleXmlCell id="330" r="I26" connectionId="0">
    <xmlCellPr id="1" uniqueName="P1082353">
      <xmlPr mapId="1" xpath="/TFI-IZD-POD/ISD-GFI-IZD-POD_1000375/P1082353" xmlDataType="decimal"/>
    </xmlCellPr>
  </singleXmlCell>
  <singleXmlCell id="331" r="J26" connectionId="0">
    <xmlCellPr id="1" uniqueName="P1076122">
      <xmlPr mapId="1" xpath="/TFI-IZD-POD/ISD-GFI-IZD-POD_1000375/P1076122" xmlDataType="decimal"/>
    </xmlCellPr>
  </singleXmlCell>
  <singleXmlCell id="332" r="K26" connectionId="0">
    <xmlCellPr id="1" uniqueName="P1082355">
      <xmlPr mapId="1" xpath="/TFI-IZD-POD/ISD-GFI-IZD-POD_1000375/P1082355" xmlDataType="decimal"/>
    </xmlCellPr>
  </singleXmlCell>
  <singleXmlCell id="333" r="H27" connectionId="0">
    <xmlCellPr id="1" uniqueName="P1076126">
      <xmlPr mapId="1" xpath="/TFI-IZD-POD/ISD-GFI-IZD-POD_1000375/P1076126" xmlDataType="decimal"/>
    </xmlCellPr>
  </singleXmlCell>
  <singleXmlCell id="334" r="I27" connectionId="0">
    <xmlCellPr id="1" uniqueName="P1082357">
      <xmlPr mapId="1" xpath="/TFI-IZD-POD/ISD-GFI-IZD-POD_1000375/P1082357" xmlDataType="decimal"/>
    </xmlCellPr>
  </singleXmlCell>
  <singleXmlCell id="335" r="J27" connectionId="0">
    <xmlCellPr id="1" uniqueName="P1076128">
      <xmlPr mapId="1" xpath="/TFI-IZD-POD/ISD-GFI-IZD-POD_1000375/P1076128" xmlDataType="decimal"/>
    </xmlCellPr>
  </singleXmlCell>
  <singleXmlCell id="336" r="K27" connectionId="0">
    <xmlCellPr id="1" uniqueName="P1082359">
      <xmlPr mapId="1" xpath="/TFI-IZD-POD/ISD-GFI-IZD-POD_1000375/P1082359" xmlDataType="decimal"/>
    </xmlCellPr>
  </singleXmlCell>
  <singleXmlCell id="337" r="H28" connectionId="0">
    <xmlCellPr id="1" uniqueName="P1076130">
      <xmlPr mapId="1" xpath="/TFI-IZD-POD/ISD-GFI-IZD-POD_1000375/P1076130" xmlDataType="decimal"/>
    </xmlCellPr>
  </singleXmlCell>
  <singleXmlCell id="338" r="I28" connectionId="0">
    <xmlCellPr id="1" uniqueName="P1082363">
      <xmlPr mapId="1" xpath="/TFI-IZD-POD/ISD-GFI-IZD-POD_1000375/P1082363" xmlDataType="decimal"/>
    </xmlCellPr>
  </singleXmlCell>
  <singleXmlCell id="339" r="J28" connectionId="0">
    <xmlCellPr id="1" uniqueName="P1076132">
      <xmlPr mapId="1" xpath="/TFI-IZD-POD/ISD-GFI-IZD-POD_1000375/P1076132" xmlDataType="decimal"/>
    </xmlCellPr>
  </singleXmlCell>
  <singleXmlCell id="340" r="K28" connectionId="0">
    <xmlCellPr id="1" uniqueName="P1082371">
      <xmlPr mapId="1" xpath="/TFI-IZD-POD/ISD-GFI-IZD-POD_1000375/P1082371" xmlDataType="decimal"/>
    </xmlCellPr>
  </singleXmlCell>
  <singleXmlCell id="341" r="H29" connectionId="0">
    <xmlCellPr id="1" uniqueName="P1076134">
      <xmlPr mapId="1" xpath="/TFI-IZD-POD/ISD-GFI-IZD-POD_1000375/P1076134" xmlDataType="decimal"/>
    </xmlCellPr>
  </singleXmlCell>
  <singleXmlCell id="342" r="I29" connectionId="0">
    <xmlCellPr id="1" uniqueName="P1082373">
      <xmlPr mapId="1" xpath="/TFI-IZD-POD/ISD-GFI-IZD-POD_1000375/P1082373" xmlDataType="decimal"/>
    </xmlCellPr>
  </singleXmlCell>
  <singleXmlCell id="343" r="J29" connectionId="0">
    <xmlCellPr id="1" uniqueName="P1076136">
      <xmlPr mapId="1" xpath="/TFI-IZD-POD/ISD-GFI-IZD-POD_1000375/P1076136" xmlDataType="decimal"/>
    </xmlCellPr>
  </singleXmlCell>
  <singleXmlCell id="344" r="K29" connectionId="0">
    <xmlCellPr id="1" uniqueName="P1082375">
      <xmlPr mapId="1" xpath="/TFI-IZD-POD/ISD-GFI-IZD-POD_1000375/P1082375" xmlDataType="decimal"/>
    </xmlCellPr>
  </singleXmlCell>
  <singleXmlCell id="345" r="H30" connectionId="0">
    <xmlCellPr id="1" uniqueName="P1076138">
      <xmlPr mapId="1" xpath="/TFI-IZD-POD/ISD-GFI-IZD-POD_1000375/P1076138" xmlDataType="decimal"/>
    </xmlCellPr>
  </singleXmlCell>
  <singleXmlCell id="346" r="I30" connectionId="0">
    <xmlCellPr id="1" uniqueName="P1082377">
      <xmlPr mapId="1" xpath="/TFI-IZD-POD/ISD-GFI-IZD-POD_1000375/P1082377" xmlDataType="decimal"/>
    </xmlCellPr>
  </singleXmlCell>
  <singleXmlCell id="347" r="J30" connectionId="0">
    <xmlCellPr id="1" uniqueName="P1076140">
      <xmlPr mapId="1" xpath="/TFI-IZD-POD/ISD-GFI-IZD-POD_1000375/P1076140" xmlDataType="decimal"/>
    </xmlCellPr>
  </singleXmlCell>
  <singleXmlCell id="348" r="K30" connectionId="0">
    <xmlCellPr id="1" uniqueName="P1082379">
      <xmlPr mapId="1" xpath="/TFI-IZD-POD/ISD-GFI-IZD-POD_1000375/P1082379" xmlDataType="decimal"/>
    </xmlCellPr>
  </singleXmlCell>
  <singleXmlCell id="349" r="H31" connectionId="0">
    <xmlCellPr id="1" uniqueName="P1076142">
      <xmlPr mapId="1" xpath="/TFI-IZD-POD/ISD-GFI-IZD-POD_1000375/P1076142" xmlDataType="decimal"/>
    </xmlCellPr>
  </singleXmlCell>
  <singleXmlCell id="350" r="I31" connectionId="0">
    <xmlCellPr id="1" uniqueName="P1082380">
      <xmlPr mapId="1" xpath="/TFI-IZD-POD/ISD-GFI-IZD-POD_1000375/P1082380" xmlDataType="decimal"/>
    </xmlCellPr>
  </singleXmlCell>
  <singleXmlCell id="351" r="J31" connectionId="0">
    <xmlCellPr id="1" uniqueName="P1076144">
      <xmlPr mapId="1" xpath="/TFI-IZD-POD/ISD-GFI-IZD-POD_1000375/P1076144" xmlDataType="decimal"/>
    </xmlCellPr>
  </singleXmlCell>
  <singleXmlCell id="352" r="K31" connectionId="0">
    <xmlCellPr id="1" uniqueName="P1082382">
      <xmlPr mapId="1" xpath="/TFI-IZD-POD/ISD-GFI-IZD-POD_1000375/P1082382" xmlDataType="decimal"/>
    </xmlCellPr>
  </singleXmlCell>
  <singleXmlCell id="353" r="H32" connectionId="0">
    <xmlCellPr id="1" uniqueName="P1076147">
      <xmlPr mapId="1" xpath="/TFI-IZD-POD/ISD-GFI-IZD-POD_1000375/P1076147" xmlDataType="decimal"/>
    </xmlCellPr>
  </singleXmlCell>
  <singleXmlCell id="354" r="I32" connectionId="0">
    <xmlCellPr id="1" uniqueName="P1082384">
      <xmlPr mapId="1" xpath="/TFI-IZD-POD/ISD-GFI-IZD-POD_1000375/P1082384" xmlDataType="decimal"/>
    </xmlCellPr>
  </singleXmlCell>
  <singleXmlCell id="355" r="J32" connectionId="0">
    <xmlCellPr id="1" uniqueName="P1076150">
      <xmlPr mapId="1" xpath="/TFI-IZD-POD/ISD-GFI-IZD-POD_1000375/P1076150" xmlDataType="decimal"/>
    </xmlCellPr>
  </singleXmlCell>
  <singleXmlCell id="356" r="K32" connectionId="0">
    <xmlCellPr id="1" uniqueName="P1082386">
      <xmlPr mapId="1" xpath="/TFI-IZD-POD/ISD-GFI-IZD-POD_1000375/P1082386" xmlDataType="decimal"/>
    </xmlCellPr>
  </singleXmlCell>
  <singleXmlCell id="357" r="H33" connectionId="0">
    <xmlCellPr id="1" uniqueName="P1076152">
      <xmlPr mapId="1" xpath="/TFI-IZD-POD/ISD-GFI-IZD-POD_1000375/P1076152" xmlDataType="decimal"/>
    </xmlCellPr>
  </singleXmlCell>
  <singleXmlCell id="358" r="I33" connectionId="0">
    <xmlCellPr id="1" uniqueName="P1082387">
      <xmlPr mapId="1" xpath="/TFI-IZD-POD/ISD-GFI-IZD-POD_1000375/P1082387" xmlDataType="decimal"/>
    </xmlCellPr>
  </singleXmlCell>
  <singleXmlCell id="359" r="J33" connectionId="0">
    <xmlCellPr id="1" uniqueName="P1076154">
      <xmlPr mapId="1" xpath="/TFI-IZD-POD/ISD-GFI-IZD-POD_1000375/P1076154" xmlDataType="decimal"/>
    </xmlCellPr>
  </singleXmlCell>
  <singleXmlCell id="360" r="K33" connectionId="0">
    <xmlCellPr id="1" uniqueName="P1082389">
      <xmlPr mapId="1" xpath="/TFI-IZD-POD/ISD-GFI-IZD-POD_1000375/P1082389" xmlDataType="decimal"/>
    </xmlCellPr>
  </singleXmlCell>
  <singleXmlCell id="361" r="H34" connectionId="0">
    <xmlCellPr id="1" uniqueName="P1076156">
      <xmlPr mapId="1" xpath="/TFI-IZD-POD/ISD-GFI-IZD-POD_1000375/P1076156" xmlDataType="decimal"/>
    </xmlCellPr>
  </singleXmlCell>
  <singleXmlCell id="362" r="I34" connectionId="0">
    <xmlCellPr id="1" uniqueName="P1082391">
      <xmlPr mapId="1" xpath="/TFI-IZD-POD/ISD-GFI-IZD-POD_1000375/P1082391" xmlDataType="decimal"/>
    </xmlCellPr>
  </singleXmlCell>
  <singleXmlCell id="363" r="J34" connectionId="0">
    <xmlCellPr id="1" uniqueName="P1076158">
      <xmlPr mapId="1" xpath="/TFI-IZD-POD/ISD-GFI-IZD-POD_1000375/P1076158" xmlDataType="decimal"/>
    </xmlCellPr>
  </singleXmlCell>
  <singleXmlCell id="364" r="K34" connectionId="0">
    <xmlCellPr id="1" uniqueName="P1082393">
      <xmlPr mapId="1" xpath="/TFI-IZD-POD/ISD-GFI-IZD-POD_1000375/P1082393" xmlDataType="decimal"/>
    </xmlCellPr>
  </singleXmlCell>
  <singleXmlCell id="365" r="H35" connectionId="0">
    <xmlCellPr id="1" uniqueName="P1076162">
      <xmlPr mapId="1" xpath="/TFI-IZD-POD/ISD-GFI-IZD-POD_1000375/P1076162" xmlDataType="decimal"/>
    </xmlCellPr>
  </singleXmlCell>
  <singleXmlCell id="366" r="I35" connectionId="0">
    <xmlCellPr id="1" uniqueName="P1082395">
      <xmlPr mapId="1" xpath="/TFI-IZD-POD/ISD-GFI-IZD-POD_1000375/P1082395" xmlDataType="decimal"/>
    </xmlCellPr>
  </singleXmlCell>
  <singleXmlCell id="367" r="J35" connectionId="0">
    <xmlCellPr id="1" uniqueName="P1076164">
      <xmlPr mapId="1" xpath="/TFI-IZD-POD/ISD-GFI-IZD-POD_1000375/P1076164" xmlDataType="decimal"/>
    </xmlCellPr>
  </singleXmlCell>
  <singleXmlCell id="368" r="K35" connectionId="0">
    <xmlCellPr id="1" uniqueName="P1082397">
      <xmlPr mapId="1" xpath="/TFI-IZD-POD/ISD-GFI-IZD-POD_1000375/P1082397" xmlDataType="decimal"/>
    </xmlCellPr>
  </singleXmlCell>
  <singleXmlCell id="369" r="H36" connectionId="0">
    <xmlCellPr id="1" uniqueName="P1076166">
      <xmlPr mapId="1" xpath="/TFI-IZD-POD/ISD-GFI-IZD-POD_1000375/P1076166" xmlDataType="decimal"/>
    </xmlCellPr>
  </singleXmlCell>
  <singleXmlCell id="370" r="I36" connectionId="0">
    <xmlCellPr id="1" uniqueName="P1082399">
      <xmlPr mapId="1" xpath="/TFI-IZD-POD/ISD-GFI-IZD-POD_1000375/P1082399" xmlDataType="decimal"/>
    </xmlCellPr>
  </singleXmlCell>
  <singleXmlCell id="371" r="J36" connectionId="0">
    <xmlCellPr id="1" uniqueName="P1076168">
      <xmlPr mapId="1" xpath="/TFI-IZD-POD/ISD-GFI-IZD-POD_1000375/P1076168" xmlDataType="decimal"/>
    </xmlCellPr>
  </singleXmlCell>
  <singleXmlCell id="372" r="K36" connectionId="0">
    <xmlCellPr id="1" uniqueName="P1082400">
      <xmlPr mapId="1" xpath="/TFI-IZD-POD/ISD-GFI-IZD-POD_1000375/P1082400" xmlDataType="decimal"/>
    </xmlCellPr>
  </singleXmlCell>
  <singleXmlCell id="373" r="H37" connectionId="0">
    <xmlCellPr id="1" uniqueName="P1076170">
      <xmlPr mapId="1" xpath="/TFI-IZD-POD/ISD-GFI-IZD-POD_1000375/P1076170" xmlDataType="decimal"/>
    </xmlCellPr>
  </singleXmlCell>
  <singleXmlCell id="374" r="I37" connectionId="0">
    <xmlCellPr id="1" uniqueName="P1082402">
      <xmlPr mapId="1" xpath="/TFI-IZD-POD/ISD-GFI-IZD-POD_1000375/P1082402" xmlDataType="decimal"/>
    </xmlCellPr>
  </singleXmlCell>
  <singleXmlCell id="375" r="J37" connectionId="0">
    <xmlCellPr id="1" uniqueName="P1076173">
      <xmlPr mapId="1" xpath="/TFI-IZD-POD/ISD-GFI-IZD-POD_1000375/P1076173" xmlDataType="decimal"/>
    </xmlCellPr>
  </singleXmlCell>
  <singleXmlCell id="376" r="K37" connectionId="0">
    <xmlCellPr id="1" uniqueName="P1082404">
      <xmlPr mapId="1" xpath="/TFI-IZD-POD/ISD-GFI-IZD-POD_1000375/P1082404" xmlDataType="decimal"/>
    </xmlCellPr>
  </singleXmlCell>
  <singleXmlCell id="377" r="H38" connectionId="0">
    <xmlCellPr id="1" uniqueName="P1076175">
      <xmlPr mapId="1" xpath="/TFI-IZD-POD/ISD-GFI-IZD-POD_1000375/P1076175" xmlDataType="decimal"/>
    </xmlCellPr>
  </singleXmlCell>
  <singleXmlCell id="378" r="I38" connectionId="0">
    <xmlCellPr id="1" uniqueName="P1082405">
      <xmlPr mapId="1" xpath="/TFI-IZD-POD/ISD-GFI-IZD-POD_1000375/P1082405" xmlDataType="decimal"/>
    </xmlCellPr>
  </singleXmlCell>
  <singleXmlCell id="379" r="J38" connectionId="0">
    <xmlCellPr id="1" uniqueName="P1076178">
      <xmlPr mapId="1" xpath="/TFI-IZD-POD/ISD-GFI-IZD-POD_1000375/P1076178" xmlDataType="decimal"/>
    </xmlCellPr>
  </singleXmlCell>
  <singleXmlCell id="380" r="K38" connectionId="0">
    <xmlCellPr id="1" uniqueName="P1082407">
      <xmlPr mapId="1" xpath="/TFI-IZD-POD/ISD-GFI-IZD-POD_1000375/P1082407" xmlDataType="decimal"/>
    </xmlCellPr>
  </singleXmlCell>
  <singleXmlCell id="381" r="H39" connectionId="0">
    <xmlCellPr id="1" uniqueName="P1076180">
      <xmlPr mapId="1" xpath="/TFI-IZD-POD/ISD-GFI-IZD-POD_1000375/P1076180" xmlDataType="decimal"/>
    </xmlCellPr>
  </singleXmlCell>
  <singleXmlCell id="382" r="I39" connectionId="0">
    <xmlCellPr id="1" uniqueName="P1082409">
      <xmlPr mapId="1" xpath="/TFI-IZD-POD/ISD-GFI-IZD-POD_1000375/P1082409" xmlDataType="decimal"/>
    </xmlCellPr>
  </singleXmlCell>
  <singleXmlCell id="383" r="J39" connectionId="0">
    <xmlCellPr id="1" uniqueName="P1076182">
      <xmlPr mapId="1" xpath="/TFI-IZD-POD/ISD-GFI-IZD-POD_1000375/P1076182" xmlDataType="decimal"/>
    </xmlCellPr>
  </singleXmlCell>
  <singleXmlCell id="384" r="K39" connectionId="0">
    <xmlCellPr id="1" uniqueName="P1082411">
      <xmlPr mapId="1" xpath="/TFI-IZD-POD/ISD-GFI-IZD-POD_1000375/P1082411" xmlDataType="decimal"/>
    </xmlCellPr>
  </singleXmlCell>
  <singleXmlCell id="385" r="H40" connectionId="0">
    <xmlCellPr id="1" uniqueName="P1076234">
      <xmlPr mapId="1" xpath="/TFI-IZD-POD/ISD-GFI-IZD-POD_1000375/P1076234" xmlDataType="decimal"/>
    </xmlCellPr>
  </singleXmlCell>
  <singleXmlCell id="386" r="I40" connectionId="0">
    <xmlCellPr id="1" uniqueName="P1082413">
      <xmlPr mapId="1" xpath="/TFI-IZD-POD/ISD-GFI-IZD-POD_1000375/P1082413" xmlDataType="decimal"/>
    </xmlCellPr>
  </singleXmlCell>
  <singleXmlCell id="387" r="J40" connectionId="0">
    <xmlCellPr id="1" uniqueName="P1076236">
      <xmlPr mapId="1" xpath="/TFI-IZD-POD/ISD-GFI-IZD-POD_1000375/P1076236" xmlDataType="decimal"/>
    </xmlCellPr>
  </singleXmlCell>
  <singleXmlCell id="388" r="K40" connectionId="0">
    <xmlCellPr id="1" uniqueName="P1082414">
      <xmlPr mapId="1" xpath="/TFI-IZD-POD/ISD-GFI-IZD-POD_1000375/P1082414" xmlDataType="decimal"/>
    </xmlCellPr>
  </singleXmlCell>
  <singleXmlCell id="389" r="H41" connectionId="0">
    <xmlCellPr id="1" uniqueName="P1076240">
      <xmlPr mapId="1" xpath="/TFI-IZD-POD/ISD-GFI-IZD-POD_1000375/P1076240" xmlDataType="decimal"/>
    </xmlCellPr>
  </singleXmlCell>
  <singleXmlCell id="390" r="I41" connectionId="0">
    <xmlCellPr id="1" uniqueName="P1082421">
      <xmlPr mapId="1" xpath="/TFI-IZD-POD/ISD-GFI-IZD-POD_1000375/P1082421" xmlDataType="decimal"/>
    </xmlCellPr>
  </singleXmlCell>
  <singleXmlCell id="391" r="J41" connectionId="0">
    <xmlCellPr id="1" uniqueName="P1076243">
      <xmlPr mapId="1" xpath="/TFI-IZD-POD/ISD-GFI-IZD-POD_1000375/P1076243" xmlDataType="decimal"/>
    </xmlCellPr>
  </singleXmlCell>
  <singleXmlCell id="392" r="K41" connectionId="0">
    <xmlCellPr id="1" uniqueName="P1082424">
      <xmlPr mapId="1" xpath="/TFI-IZD-POD/ISD-GFI-IZD-POD_1000375/P1082424" xmlDataType="decimal"/>
    </xmlCellPr>
  </singleXmlCell>
  <singleXmlCell id="393" r="H42" connectionId="0">
    <xmlCellPr id="1" uniqueName="P1076245">
      <xmlPr mapId="1" xpath="/TFI-IZD-POD/ISD-GFI-IZD-POD_1000375/P1076245" xmlDataType="decimal"/>
    </xmlCellPr>
  </singleXmlCell>
  <singleXmlCell id="394" r="I42" connectionId="0">
    <xmlCellPr id="1" uniqueName="P1082426">
      <xmlPr mapId="1" xpath="/TFI-IZD-POD/ISD-GFI-IZD-POD_1000375/P1082426" xmlDataType="decimal"/>
    </xmlCellPr>
  </singleXmlCell>
  <singleXmlCell id="395" r="J42" connectionId="0">
    <xmlCellPr id="1" uniqueName="P1076247">
      <xmlPr mapId="1" xpath="/TFI-IZD-POD/ISD-GFI-IZD-POD_1000375/P1076247" xmlDataType="decimal"/>
    </xmlCellPr>
  </singleXmlCell>
  <singleXmlCell id="396" r="K42" connectionId="0">
    <xmlCellPr id="1" uniqueName="P1082427">
      <xmlPr mapId="1" xpath="/TFI-IZD-POD/ISD-GFI-IZD-POD_1000375/P1082427" xmlDataType="decimal"/>
    </xmlCellPr>
  </singleXmlCell>
  <singleXmlCell id="397" r="H43" connectionId="0">
    <xmlCellPr id="1" uniqueName="P1076249">
      <xmlPr mapId="1" xpath="/TFI-IZD-POD/ISD-GFI-IZD-POD_1000375/P1076249" xmlDataType="decimal"/>
    </xmlCellPr>
  </singleXmlCell>
  <singleXmlCell id="398" r="I43" connectionId="0">
    <xmlCellPr id="1" uniqueName="P1082431">
      <xmlPr mapId="1" xpath="/TFI-IZD-POD/ISD-GFI-IZD-POD_1000375/P1082431" xmlDataType="decimal"/>
    </xmlCellPr>
  </singleXmlCell>
  <singleXmlCell id="399" r="J43" connectionId="0">
    <xmlCellPr id="1" uniqueName="P1076251">
      <xmlPr mapId="1" xpath="/TFI-IZD-POD/ISD-GFI-IZD-POD_1000375/P1076251" xmlDataType="decimal"/>
    </xmlCellPr>
  </singleXmlCell>
  <singleXmlCell id="400" r="K43" connectionId="0">
    <xmlCellPr id="1" uniqueName="P1082432">
      <xmlPr mapId="1" xpath="/TFI-IZD-POD/ISD-GFI-IZD-POD_1000375/P1082432" xmlDataType="decimal"/>
    </xmlCellPr>
  </singleXmlCell>
  <singleXmlCell id="401" r="H44" connectionId="0">
    <xmlCellPr id="1" uniqueName="P1076253">
      <xmlPr mapId="1" xpath="/TFI-IZD-POD/ISD-GFI-IZD-POD_1000375/P1076253" xmlDataType="decimal"/>
    </xmlCellPr>
  </singleXmlCell>
  <singleXmlCell id="402" r="I44" connectionId="0">
    <xmlCellPr id="1" uniqueName="P1082434">
      <xmlPr mapId="1" xpath="/TFI-IZD-POD/ISD-GFI-IZD-POD_1000375/P1082434" xmlDataType="decimal"/>
    </xmlCellPr>
  </singleXmlCell>
  <singleXmlCell id="403" r="J44" connectionId="0">
    <xmlCellPr id="1" uniqueName="P1076255">
      <xmlPr mapId="1" xpath="/TFI-IZD-POD/ISD-GFI-IZD-POD_1000375/P1076255" xmlDataType="decimal"/>
    </xmlCellPr>
  </singleXmlCell>
  <singleXmlCell id="404" r="K44" connectionId="0">
    <xmlCellPr id="1" uniqueName="P1082436">
      <xmlPr mapId="1" xpath="/TFI-IZD-POD/ISD-GFI-IZD-POD_1000375/P1082436" xmlDataType="decimal"/>
    </xmlCellPr>
  </singleXmlCell>
  <singleXmlCell id="405" r="H45" connectionId="0">
    <xmlCellPr id="1" uniqueName="P1076257">
      <xmlPr mapId="1" xpath="/TFI-IZD-POD/ISD-GFI-IZD-POD_1000375/P1076257" xmlDataType="decimal"/>
    </xmlCellPr>
  </singleXmlCell>
  <singleXmlCell id="406" r="I45" connectionId="0">
    <xmlCellPr id="1" uniqueName="P1082438">
      <xmlPr mapId="1" xpath="/TFI-IZD-POD/ISD-GFI-IZD-POD_1000375/P1082438" xmlDataType="decimal"/>
    </xmlCellPr>
  </singleXmlCell>
  <singleXmlCell id="407" r="J45" connectionId="0">
    <xmlCellPr id="1" uniqueName="P1076259">
      <xmlPr mapId="1" xpath="/TFI-IZD-POD/ISD-GFI-IZD-POD_1000375/P1076259" xmlDataType="decimal"/>
    </xmlCellPr>
  </singleXmlCell>
  <singleXmlCell id="408" r="K45" connectionId="0">
    <xmlCellPr id="1" uniqueName="P1082439">
      <xmlPr mapId="1" xpath="/TFI-IZD-POD/ISD-GFI-IZD-POD_1000375/P1082439" xmlDataType="decimal"/>
    </xmlCellPr>
  </singleXmlCell>
  <singleXmlCell id="409" r="H46" connectionId="0">
    <xmlCellPr id="1" uniqueName="P1076262">
      <xmlPr mapId="1" xpath="/TFI-IZD-POD/ISD-GFI-IZD-POD_1000375/P1076262" xmlDataType="decimal"/>
    </xmlCellPr>
  </singleXmlCell>
  <singleXmlCell id="410" r="I46" connectionId="0">
    <xmlCellPr id="1" uniqueName="P1082441">
      <xmlPr mapId="1" xpath="/TFI-IZD-POD/ISD-GFI-IZD-POD_1000375/P1082441" xmlDataType="decimal"/>
    </xmlCellPr>
  </singleXmlCell>
  <singleXmlCell id="411" r="J46" connectionId="0">
    <xmlCellPr id="1" uniqueName="P1076264">
      <xmlPr mapId="1" xpath="/TFI-IZD-POD/ISD-GFI-IZD-POD_1000375/P1076264" xmlDataType="decimal"/>
    </xmlCellPr>
  </singleXmlCell>
  <singleXmlCell id="412" r="K46" connectionId="0">
    <xmlCellPr id="1" uniqueName="P1082443">
      <xmlPr mapId="1" xpath="/TFI-IZD-POD/ISD-GFI-IZD-POD_1000375/P1082443" xmlDataType="decimal"/>
    </xmlCellPr>
  </singleXmlCell>
  <singleXmlCell id="413" r="H47" connectionId="0">
    <xmlCellPr id="1" uniqueName="P1076274">
      <xmlPr mapId="1" xpath="/TFI-IZD-POD/ISD-GFI-IZD-POD_1000375/P1076274" xmlDataType="decimal"/>
    </xmlCellPr>
  </singleXmlCell>
  <singleXmlCell id="414" r="I47" connectionId="0">
    <xmlCellPr id="1" uniqueName="P1082444">
      <xmlPr mapId="1" xpath="/TFI-IZD-POD/ISD-GFI-IZD-POD_1000375/P1082444" xmlDataType="decimal"/>
    </xmlCellPr>
  </singleXmlCell>
  <singleXmlCell id="415" r="J47" connectionId="0">
    <xmlCellPr id="1" uniqueName="P1076276">
      <xmlPr mapId="1" xpath="/TFI-IZD-POD/ISD-GFI-IZD-POD_1000375/P1076276" xmlDataType="decimal"/>
    </xmlCellPr>
  </singleXmlCell>
  <singleXmlCell id="416" r="K47" connectionId="0">
    <xmlCellPr id="1" uniqueName="P1082446">
      <xmlPr mapId="1" xpath="/TFI-IZD-POD/ISD-GFI-IZD-POD_1000375/P1082446" xmlDataType="decimal"/>
    </xmlCellPr>
  </singleXmlCell>
  <singleXmlCell id="417" r="H48" connectionId="0">
    <xmlCellPr id="1" uniqueName="P1076278">
      <xmlPr mapId="1" xpath="/TFI-IZD-POD/ISD-GFI-IZD-POD_1000375/P1076278" xmlDataType="decimal"/>
    </xmlCellPr>
  </singleXmlCell>
  <singleXmlCell id="418" r="I48" connectionId="0">
    <xmlCellPr id="1" uniqueName="P1082448">
      <xmlPr mapId="1" xpath="/TFI-IZD-POD/ISD-GFI-IZD-POD_1000375/P1082448" xmlDataType="decimal"/>
    </xmlCellPr>
  </singleXmlCell>
  <singleXmlCell id="419" r="J48" connectionId="0">
    <xmlCellPr id="1" uniqueName="P1076280">
      <xmlPr mapId="1" xpath="/TFI-IZD-POD/ISD-GFI-IZD-POD_1000375/P1076280" xmlDataType="decimal"/>
    </xmlCellPr>
  </singleXmlCell>
  <singleXmlCell id="420" r="K48" connectionId="0">
    <xmlCellPr id="1" uniqueName="P1082449">
      <xmlPr mapId="1" xpath="/TFI-IZD-POD/ISD-GFI-IZD-POD_1000375/P1082449" xmlDataType="decimal"/>
    </xmlCellPr>
  </singleXmlCell>
  <singleXmlCell id="421" r="H49" connectionId="0">
    <xmlCellPr id="1" uniqueName="P1076281">
      <xmlPr mapId="1" xpath="/TFI-IZD-POD/ISD-GFI-IZD-POD_1000375/P1076281" xmlDataType="decimal"/>
    </xmlCellPr>
  </singleXmlCell>
  <singleXmlCell id="422" r="I49" connectionId="0">
    <xmlCellPr id="1" uniqueName="P1082451">
      <xmlPr mapId="1" xpath="/TFI-IZD-POD/ISD-GFI-IZD-POD_1000375/P1082451" xmlDataType="decimal"/>
    </xmlCellPr>
  </singleXmlCell>
  <singleXmlCell id="423" r="J49" connectionId="0">
    <xmlCellPr id="1" uniqueName="P1076282">
      <xmlPr mapId="1" xpath="/TFI-IZD-POD/ISD-GFI-IZD-POD_1000375/P1076282" xmlDataType="decimal"/>
    </xmlCellPr>
  </singleXmlCell>
  <singleXmlCell id="424" r="K49" connectionId="0">
    <xmlCellPr id="1" uniqueName="P1082452">
      <xmlPr mapId="1" xpath="/TFI-IZD-POD/ISD-GFI-IZD-POD_1000375/P1082452" xmlDataType="decimal"/>
    </xmlCellPr>
  </singleXmlCell>
  <singleXmlCell id="425" r="H50" connectionId="0">
    <xmlCellPr id="1" uniqueName="P1076283">
      <xmlPr mapId="1" xpath="/TFI-IZD-POD/ISD-GFI-IZD-POD_1000375/P1076283" xmlDataType="decimal"/>
    </xmlCellPr>
  </singleXmlCell>
  <singleXmlCell id="426" r="I50" connectionId="0">
    <xmlCellPr id="1" uniqueName="P1082454">
      <xmlPr mapId="1" xpath="/TFI-IZD-POD/ISD-GFI-IZD-POD_1000375/P1082454" xmlDataType="decimal"/>
    </xmlCellPr>
  </singleXmlCell>
  <singleXmlCell id="427" r="J50" connectionId="0">
    <xmlCellPr id="1" uniqueName="P1076284">
      <xmlPr mapId="1" xpath="/TFI-IZD-POD/ISD-GFI-IZD-POD_1000375/P1076284" xmlDataType="decimal"/>
    </xmlCellPr>
  </singleXmlCell>
  <singleXmlCell id="428" r="K50" connectionId="0">
    <xmlCellPr id="1" uniqueName="P1082456">
      <xmlPr mapId="1" xpath="/TFI-IZD-POD/ISD-GFI-IZD-POD_1000375/P1082456" xmlDataType="decimal"/>
    </xmlCellPr>
  </singleXmlCell>
  <singleXmlCell id="429" r="H51" connectionId="0">
    <xmlCellPr id="1" uniqueName="P1076285">
      <xmlPr mapId="1" xpath="/TFI-IZD-POD/ISD-GFI-IZD-POD_1000375/P1076285" xmlDataType="decimal"/>
    </xmlCellPr>
  </singleXmlCell>
  <singleXmlCell id="430" r="I51" connectionId="0">
    <xmlCellPr id="1" uniqueName="P1082457">
      <xmlPr mapId="1" xpath="/TFI-IZD-POD/ISD-GFI-IZD-POD_1000375/P1082457" xmlDataType="decimal"/>
    </xmlCellPr>
  </singleXmlCell>
  <singleXmlCell id="431" r="J51" connectionId="0">
    <xmlCellPr id="1" uniqueName="P1076286">
      <xmlPr mapId="1" xpath="/TFI-IZD-POD/ISD-GFI-IZD-POD_1000375/P1076286" xmlDataType="decimal"/>
    </xmlCellPr>
  </singleXmlCell>
  <singleXmlCell id="432" r="K51" connectionId="0">
    <xmlCellPr id="1" uniqueName="P1082459">
      <xmlPr mapId="1" xpath="/TFI-IZD-POD/ISD-GFI-IZD-POD_1000375/P1082459" xmlDataType="decimal"/>
    </xmlCellPr>
  </singleXmlCell>
  <singleXmlCell id="433" r="H52" connectionId="0">
    <xmlCellPr id="1" uniqueName="P1076287">
      <xmlPr mapId="1" xpath="/TFI-IZD-POD/ISD-GFI-IZD-POD_1000375/P1076287" xmlDataType="decimal"/>
    </xmlCellPr>
  </singleXmlCell>
  <singleXmlCell id="434" r="I52" connectionId="0">
    <xmlCellPr id="1" uniqueName="P1082476">
      <xmlPr mapId="1" xpath="/TFI-IZD-POD/ISD-GFI-IZD-POD_1000375/P1082476" xmlDataType="decimal"/>
    </xmlCellPr>
  </singleXmlCell>
  <singleXmlCell id="435" r="J52" connectionId="0">
    <xmlCellPr id="1" uniqueName="P1076288">
      <xmlPr mapId="1" xpath="/TFI-IZD-POD/ISD-GFI-IZD-POD_1000375/P1076288" xmlDataType="decimal"/>
    </xmlCellPr>
  </singleXmlCell>
  <singleXmlCell id="436" r="K52" connectionId="0">
    <xmlCellPr id="1" uniqueName="P1082478">
      <xmlPr mapId="1" xpath="/TFI-IZD-POD/ISD-GFI-IZD-POD_1000375/P1082478" xmlDataType="decimal"/>
    </xmlCellPr>
  </singleXmlCell>
  <singleXmlCell id="437" r="H53" connectionId="0">
    <xmlCellPr id="1" uniqueName="P1076289">
      <xmlPr mapId="1" xpath="/TFI-IZD-POD/ISD-GFI-IZD-POD_1000375/P1076289" xmlDataType="decimal"/>
    </xmlCellPr>
  </singleXmlCell>
  <singleXmlCell id="438" r="I53" connectionId="0">
    <xmlCellPr id="1" uniqueName="P1082479">
      <xmlPr mapId="1" xpath="/TFI-IZD-POD/ISD-GFI-IZD-POD_1000375/P1082479" xmlDataType="decimal"/>
    </xmlCellPr>
  </singleXmlCell>
  <singleXmlCell id="439" r="J53" connectionId="0">
    <xmlCellPr id="1" uniqueName="P1076291">
      <xmlPr mapId="1" xpath="/TFI-IZD-POD/ISD-GFI-IZD-POD_1000375/P1076291" xmlDataType="decimal"/>
    </xmlCellPr>
  </singleXmlCell>
  <singleXmlCell id="440" r="K53" connectionId="0">
    <xmlCellPr id="1" uniqueName="P1082481">
      <xmlPr mapId="1" xpath="/TFI-IZD-POD/ISD-GFI-IZD-POD_1000375/P1082481" xmlDataType="decimal"/>
    </xmlCellPr>
  </singleXmlCell>
  <singleXmlCell id="441" r="H54" connectionId="0">
    <xmlCellPr id="1" uniqueName="P1076293">
      <xmlPr mapId="1" xpath="/TFI-IZD-POD/ISD-GFI-IZD-POD_1000375/P1076293" xmlDataType="decimal"/>
    </xmlCellPr>
  </singleXmlCell>
  <singleXmlCell id="442" r="I54" connectionId="0">
    <xmlCellPr id="1" uniqueName="P1082483">
      <xmlPr mapId="1" xpath="/TFI-IZD-POD/ISD-GFI-IZD-POD_1000375/P1082483" xmlDataType="decimal"/>
    </xmlCellPr>
  </singleXmlCell>
  <singleXmlCell id="443" r="J54" connectionId="0">
    <xmlCellPr id="1" uniqueName="P1076295">
      <xmlPr mapId="1" xpath="/TFI-IZD-POD/ISD-GFI-IZD-POD_1000375/P1076295" xmlDataType="decimal"/>
    </xmlCellPr>
  </singleXmlCell>
  <singleXmlCell id="444" r="K54" connectionId="0">
    <xmlCellPr id="1" uniqueName="P1082485">
      <xmlPr mapId="1" xpath="/TFI-IZD-POD/ISD-GFI-IZD-POD_1000375/P1082485" xmlDataType="decimal"/>
    </xmlCellPr>
  </singleXmlCell>
  <singleXmlCell id="445" r="H55" connectionId="0">
    <xmlCellPr id="1" uniqueName="P1076297">
      <xmlPr mapId="1" xpath="/TFI-IZD-POD/ISD-GFI-IZD-POD_1000375/P1076297" xmlDataType="decimal"/>
    </xmlCellPr>
  </singleXmlCell>
  <singleXmlCell id="446" r="I55" connectionId="0">
    <xmlCellPr id="1" uniqueName="P1082486">
      <xmlPr mapId="1" xpath="/TFI-IZD-POD/ISD-GFI-IZD-POD_1000375/P1082486" xmlDataType="decimal"/>
    </xmlCellPr>
  </singleXmlCell>
  <singleXmlCell id="447" r="J55" connectionId="0">
    <xmlCellPr id="1" uniqueName="P1076299">
      <xmlPr mapId="1" xpath="/TFI-IZD-POD/ISD-GFI-IZD-POD_1000375/P1076299" xmlDataType="decimal"/>
    </xmlCellPr>
  </singleXmlCell>
  <singleXmlCell id="448" r="K55" connectionId="0">
    <xmlCellPr id="1" uniqueName="P1082489">
      <xmlPr mapId="1" xpath="/TFI-IZD-POD/ISD-GFI-IZD-POD_1000375/P1082489" xmlDataType="decimal"/>
    </xmlCellPr>
  </singleXmlCell>
  <singleXmlCell id="449" r="H56" connectionId="0">
    <xmlCellPr id="1" uniqueName="P1076301">
      <xmlPr mapId="1" xpath="/TFI-IZD-POD/ISD-GFI-IZD-POD_1000375/P1076301" xmlDataType="decimal"/>
    </xmlCellPr>
  </singleXmlCell>
  <singleXmlCell id="450" r="I56" connectionId="0">
    <xmlCellPr id="1" uniqueName="P1082491">
      <xmlPr mapId="1" xpath="/TFI-IZD-POD/ISD-GFI-IZD-POD_1000375/P1082491" xmlDataType="decimal"/>
    </xmlCellPr>
  </singleXmlCell>
  <singleXmlCell id="451" r="J56" connectionId="0">
    <xmlCellPr id="1" uniqueName="P1076303">
      <xmlPr mapId="1" xpath="/TFI-IZD-POD/ISD-GFI-IZD-POD_1000375/P1076303" xmlDataType="decimal"/>
    </xmlCellPr>
  </singleXmlCell>
  <singleXmlCell id="452" r="K56" connectionId="0">
    <xmlCellPr id="1" uniqueName="P1082492">
      <xmlPr mapId="1" xpath="/TFI-IZD-POD/ISD-GFI-IZD-POD_1000375/P1082492" xmlDataType="decimal"/>
    </xmlCellPr>
  </singleXmlCell>
  <singleXmlCell id="453" r="H57" connectionId="0">
    <xmlCellPr id="1" uniqueName="P1076315">
      <xmlPr mapId="1" xpath="/TFI-IZD-POD/ISD-GFI-IZD-POD_1000375/P1076315" xmlDataType="decimal"/>
    </xmlCellPr>
  </singleXmlCell>
  <singleXmlCell id="454" r="I57" connectionId="0">
    <xmlCellPr id="1" uniqueName="P1082494">
      <xmlPr mapId="1" xpath="/TFI-IZD-POD/ISD-GFI-IZD-POD_1000375/P1082494" xmlDataType="decimal"/>
    </xmlCellPr>
  </singleXmlCell>
  <singleXmlCell id="455" r="J57" connectionId="0">
    <xmlCellPr id="1" uniqueName="P1076317">
      <xmlPr mapId="1" xpath="/TFI-IZD-POD/ISD-GFI-IZD-POD_1000375/P1076317" xmlDataType="decimal"/>
    </xmlCellPr>
  </singleXmlCell>
  <singleXmlCell id="456" r="K57" connectionId="0">
    <xmlCellPr id="1" uniqueName="P1082495">
      <xmlPr mapId="1" xpath="/TFI-IZD-POD/ISD-GFI-IZD-POD_1000375/P1082495" xmlDataType="decimal"/>
    </xmlCellPr>
  </singleXmlCell>
  <singleXmlCell id="457" r="H58" connectionId="0">
    <xmlCellPr id="1" uniqueName="P1076322">
      <xmlPr mapId="1" xpath="/TFI-IZD-POD/ISD-GFI-IZD-POD_1000375/P1076322" xmlDataType="decimal"/>
    </xmlCellPr>
  </singleXmlCell>
  <singleXmlCell id="458" r="I58" connectionId="0">
    <xmlCellPr id="1" uniqueName="P1082496">
      <xmlPr mapId="1" xpath="/TFI-IZD-POD/ISD-GFI-IZD-POD_1000375/P1082496" xmlDataType="decimal"/>
    </xmlCellPr>
  </singleXmlCell>
  <singleXmlCell id="459" r="J58" connectionId="0">
    <xmlCellPr id="1" uniqueName="P1076324">
      <xmlPr mapId="1" xpath="/TFI-IZD-POD/ISD-GFI-IZD-POD_1000375/P1076324" xmlDataType="decimal"/>
    </xmlCellPr>
  </singleXmlCell>
  <singleXmlCell id="460" r="K58" connectionId="0">
    <xmlCellPr id="1" uniqueName="P1082499">
      <xmlPr mapId="1" xpath="/TFI-IZD-POD/ISD-GFI-IZD-POD_1000375/P1082499" xmlDataType="decimal"/>
    </xmlCellPr>
  </singleXmlCell>
  <singleXmlCell id="461" r="H59" connectionId="0">
    <xmlCellPr id="1" uniqueName="P1076326">
      <xmlPr mapId="1" xpath="/TFI-IZD-POD/ISD-GFI-IZD-POD_1000375/P1076326" xmlDataType="decimal"/>
    </xmlCellPr>
  </singleXmlCell>
  <singleXmlCell id="462" r="I59" connectionId="0">
    <xmlCellPr id="1" uniqueName="P1082500">
      <xmlPr mapId="1" xpath="/TFI-IZD-POD/ISD-GFI-IZD-POD_1000375/P1082500" xmlDataType="decimal"/>
    </xmlCellPr>
  </singleXmlCell>
  <singleXmlCell id="463" r="J59" connectionId="0">
    <xmlCellPr id="1" uniqueName="P1076330">
      <xmlPr mapId="1" xpath="/TFI-IZD-POD/ISD-GFI-IZD-POD_1000375/P1076330" xmlDataType="decimal"/>
    </xmlCellPr>
  </singleXmlCell>
  <singleXmlCell id="464" r="K59" connectionId="0">
    <xmlCellPr id="1" uniqueName="P1082502">
      <xmlPr mapId="1" xpath="/TFI-IZD-POD/ISD-GFI-IZD-POD_1000375/P1082502" xmlDataType="decimal"/>
    </xmlCellPr>
  </singleXmlCell>
  <singleXmlCell id="465" r="H60" connectionId="0">
    <xmlCellPr id="1" uniqueName="P1076331">
      <xmlPr mapId="1" xpath="/TFI-IZD-POD/ISD-GFI-IZD-POD_1000375/P1076331" xmlDataType="decimal"/>
    </xmlCellPr>
  </singleXmlCell>
  <singleXmlCell id="466" r="I60" connectionId="0">
    <xmlCellPr id="1" uniqueName="P1082504">
      <xmlPr mapId="1" xpath="/TFI-IZD-POD/ISD-GFI-IZD-POD_1000375/P1082504" xmlDataType="decimal"/>
    </xmlCellPr>
  </singleXmlCell>
  <singleXmlCell id="467" r="J60" connectionId="0">
    <xmlCellPr id="1" uniqueName="P1076332">
      <xmlPr mapId="1" xpath="/TFI-IZD-POD/ISD-GFI-IZD-POD_1000375/P1076332" xmlDataType="decimal"/>
    </xmlCellPr>
  </singleXmlCell>
  <singleXmlCell id="468" r="K60" connectionId="0">
    <xmlCellPr id="1" uniqueName="P1082506">
      <xmlPr mapId="1" xpath="/TFI-IZD-POD/ISD-GFI-IZD-POD_1000375/P1082506" xmlDataType="decimal"/>
    </xmlCellPr>
  </singleXmlCell>
  <singleXmlCell id="469" r="H61" connectionId="0">
    <xmlCellPr id="1" uniqueName="P1076333">
      <xmlPr mapId="1" xpath="/TFI-IZD-POD/ISD-GFI-IZD-POD_1000375/P1076333" xmlDataType="decimal"/>
    </xmlCellPr>
  </singleXmlCell>
  <singleXmlCell id="470" r="I61" connectionId="0">
    <xmlCellPr id="1" uniqueName="P1082508">
      <xmlPr mapId="1" xpath="/TFI-IZD-POD/ISD-GFI-IZD-POD_1000375/P1082508" xmlDataType="decimal"/>
    </xmlCellPr>
  </singleXmlCell>
  <singleXmlCell id="471" r="J61" connectionId="0">
    <xmlCellPr id="1" uniqueName="P1076334">
      <xmlPr mapId="1" xpath="/TFI-IZD-POD/ISD-GFI-IZD-POD_1000375/P1076334" xmlDataType="decimal"/>
    </xmlCellPr>
  </singleXmlCell>
  <singleXmlCell id="472" r="K61" connectionId="0">
    <xmlCellPr id="1" uniqueName="P1082509">
      <xmlPr mapId="1" xpath="/TFI-IZD-POD/ISD-GFI-IZD-POD_1000375/P1082509" xmlDataType="decimal"/>
    </xmlCellPr>
  </singleXmlCell>
  <singleXmlCell id="473" r="H62" connectionId="0">
    <xmlCellPr id="1" uniqueName="P1076335">
      <xmlPr mapId="1" xpath="/TFI-IZD-POD/ISD-GFI-IZD-POD_1000375/P1076335" xmlDataType="decimal"/>
    </xmlCellPr>
  </singleXmlCell>
  <singleXmlCell id="474" r="I62" connectionId="0">
    <xmlCellPr id="1" uniqueName="P1082511">
      <xmlPr mapId="1" xpath="/TFI-IZD-POD/ISD-GFI-IZD-POD_1000375/P1082511" xmlDataType="decimal"/>
    </xmlCellPr>
  </singleXmlCell>
  <singleXmlCell id="475" r="J62" connectionId="0">
    <xmlCellPr id="1" uniqueName="P1076336">
      <xmlPr mapId="1" xpath="/TFI-IZD-POD/ISD-GFI-IZD-POD_1000375/P1076336" xmlDataType="decimal"/>
    </xmlCellPr>
  </singleXmlCell>
  <singleXmlCell id="476" r="K62" connectionId="0">
    <xmlCellPr id="1" uniqueName="P1082513">
      <xmlPr mapId="1" xpath="/TFI-IZD-POD/ISD-GFI-IZD-POD_1000375/P1082513" xmlDataType="decimal"/>
    </xmlCellPr>
  </singleXmlCell>
  <singleXmlCell id="477" r="H63" connectionId="0">
    <xmlCellPr id="1" uniqueName="P1076337">
      <xmlPr mapId="1" xpath="/TFI-IZD-POD/ISD-GFI-IZD-POD_1000375/P1076337" xmlDataType="decimal"/>
    </xmlCellPr>
  </singleXmlCell>
  <singleXmlCell id="478" r="I63" connectionId="0">
    <xmlCellPr id="1" uniqueName="P1082515">
      <xmlPr mapId="1" xpath="/TFI-IZD-POD/ISD-GFI-IZD-POD_1000375/P1082515" xmlDataType="decimal"/>
    </xmlCellPr>
  </singleXmlCell>
  <singleXmlCell id="479" r="J63" connectionId="0">
    <xmlCellPr id="1" uniqueName="P1076338">
      <xmlPr mapId="1" xpath="/TFI-IZD-POD/ISD-GFI-IZD-POD_1000375/P1076338" xmlDataType="decimal"/>
    </xmlCellPr>
  </singleXmlCell>
  <singleXmlCell id="480" r="K63" connectionId="0">
    <xmlCellPr id="1" uniqueName="P1082517">
      <xmlPr mapId="1" xpath="/TFI-IZD-POD/ISD-GFI-IZD-POD_1000375/P1082517" xmlDataType="decimal"/>
    </xmlCellPr>
  </singleXmlCell>
  <singleXmlCell id="481" r="H64" connectionId="0">
    <xmlCellPr id="1" uniqueName="P1076339">
      <xmlPr mapId="1" xpath="/TFI-IZD-POD/ISD-GFI-IZD-POD_1000375/P1076339" xmlDataType="decimal"/>
    </xmlCellPr>
  </singleXmlCell>
  <singleXmlCell id="482" r="I64" connectionId="0">
    <xmlCellPr id="1" uniqueName="P1082518">
      <xmlPr mapId="1" xpath="/TFI-IZD-POD/ISD-GFI-IZD-POD_1000375/P1082518" xmlDataType="decimal"/>
    </xmlCellPr>
  </singleXmlCell>
  <singleXmlCell id="483" r="J64" connectionId="0">
    <xmlCellPr id="1" uniqueName="P1076340">
      <xmlPr mapId="1" xpath="/TFI-IZD-POD/ISD-GFI-IZD-POD_1000375/P1076340" xmlDataType="decimal"/>
    </xmlCellPr>
  </singleXmlCell>
  <singleXmlCell id="484" r="K64" connectionId="0">
    <xmlCellPr id="1" uniqueName="P1082520">
      <xmlPr mapId="1" xpath="/TFI-IZD-POD/ISD-GFI-IZD-POD_1000375/P1082520" xmlDataType="decimal"/>
    </xmlCellPr>
  </singleXmlCell>
  <singleXmlCell id="485" r="H65" connectionId="0">
    <xmlCellPr id="1" uniqueName="P1076341">
      <xmlPr mapId="1" xpath="/TFI-IZD-POD/ISD-GFI-IZD-POD_1000375/P1076341" xmlDataType="decimal"/>
    </xmlCellPr>
  </singleXmlCell>
  <singleXmlCell id="486" r="I65" connectionId="0">
    <xmlCellPr id="1" uniqueName="P1082522">
      <xmlPr mapId="1" xpath="/TFI-IZD-POD/ISD-GFI-IZD-POD_1000375/P1082522" xmlDataType="decimal"/>
    </xmlCellPr>
  </singleXmlCell>
  <singleXmlCell id="487" r="J65" connectionId="0">
    <xmlCellPr id="1" uniqueName="P1076342">
      <xmlPr mapId="1" xpath="/TFI-IZD-POD/ISD-GFI-IZD-POD_1000375/P1076342" xmlDataType="decimal"/>
    </xmlCellPr>
  </singleXmlCell>
  <singleXmlCell id="488" r="K65" connectionId="0">
    <xmlCellPr id="1" uniqueName="P1082524">
      <xmlPr mapId="1" xpath="/TFI-IZD-POD/ISD-GFI-IZD-POD_1000375/P1082524" xmlDataType="decimal"/>
    </xmlCellPr>
  </singleXmlCell>
  <singleXmlCell id="489" r="H66" connectionId="0">
    <xmlCellPr id="1" uniqueName="P1076343">
      <xmlPr mapId="1" xpath="/TFI-IZD-POD/ISD-GFI-IZD-POD_1000375/P1076343" xmlDataType="decimal"/>
    </xmlCellPr>
  </singleXmlCell>
  <singleXmlCell id="490" r="I66" connectionId="0">
    <xmlCellPr id="1" uniqueName="P1082526">
      <xmlPr mapId="1" xpath="/TFI-IZD-POD/ISD-GFI-IZD-POD_1000375/P1082526" xmlDataType="decimal"/>
    </xmlCellPr>
  </singleXmlCell>
  <singleXmlCell id="491" r="J66" connectionId="0">
    <xmlCellPr id="1" uniqueName="P1076344">
      <xmlPr mapId="1" xpath="/TFI-IZD-POD/ISD-GFI-IZD-POD_1000375/P1076344" xmlDataType="decimal"/>
    </xmlCellPr>
  </singleXmlCell>
  <singleXmlCell id="492" r="K66" connectionId="0">
    <xmlCellPr id="1" uniqueName="P1082531">
      <xmlPr mapId="1" xpath="/TFI-IZD-POD/ISD-GFI-IZD-POD_1000375/P1082531" xmlDataType="decimal"/>
    </xmlCellPr>
  </singleXmlCell>
  <singleXmlCell id="493" r="H67" connectionId="0">
    <xmlCellPr id="1" uniqueName="P1076345">
      <xmlPr mapId="1" xpath="/TFI-IZD-POD/ISD-GFI-IZD-POD_1000375/P1076345" xmlDataType="decimal"/>
    </xmlCellPr>
  </singleXmlCell>
  <singleXmlCell id="494" r="I67" connectionId="0">
    <xmlCellPr id="1" uniqueName="P1082534">
      <xmlPr mapId="1" xpath="/TFI-IZD-POD/ISD-GFI-IZD-POD_1000375/P1082534" xmlDataType="decimal"/>
    </xmlCellPr>
  </singleXmlCell>
  <singleXmlCell id="495" r="J67" connectionId="0">
    <xmlCellPr id="1" uniqueName="P1076346">
      <xmlPr mapId="1" xpath="/TFI-IZD-POD/ISD-GFI-IZD-POD_1000375/P1076346" xmlDataType="decimal"/>
    </xmlCellPr>
  </singleXmlCell>
  <singleXmlCell id="496" r="K67" connectionId="0">
    <xmlCellPr id="1" uniqueName="P1082535">
      <xmlPr mapId="1" xpath="/TFI-IZD-POD/ISD-GFI-IZD-POD_1000375/P1082535" xmlDataType="decimal"/>
    </xmlCellPr>
  </singleXmlCell>
  <singleXmlCell id="497" r="H68" connectionId="0">
    <xmlCellPr id="1" uniqueName="P1076347">
      <xmlPr mapId="1" xpath="/TFI-IZD-POD/ISD-GFI-IZD-POD_1000375/P1076347" xmlDataType="decimal"/>
    </xmlCellPr>
  </singleXmlCell>
  <singleXmlCell id="498" r="I68" connectionId="0">
    <xmlCellPr id="1" uniqueName="P1082536">
      <xmlPr mapId="1" xpath="/TFI-IZD-POD/ISD-GFI-IZD-POD_1000375/P1082536" xmlDataType="decimal"/>
    </xmlCellPr>
  </singleXmlCell>
  <singleXmlCell id="499" r="J68" connectionId="0">
    <xmlCellPr id="1" uniqueName="P1076348">
      <xmlPr mapId="1" xpath="/TFI-IZD-POD/ISD-GFI-IZD-POD_1000375/P1076348" xmlDataType="decimal"/>
    </xmlCellPr>
  </singleXmlCell>
  <singleXmlCell id="500" r="K68" connectionId="0">
    <xmlCellPr id="1" uniqueName="P1082537">
      <xmlPr mapId="1" xpath="/TFI-IZD-POD/ISD-GFI-IZD-POD_1000375/P1082537" xmlDataType="decimal"/>
    </xmlCellPr>
  </singleXmlCell>
  <singleXmlCell id="501" r="H70" connectionId="0">
    <xmlCellPr id="1" uniqueName="P1076349">
      <xmlPr mapId="1" xpath="/TFI-IZD-POD/ISD-GFI-IZD-POD_1000375/P1076349" xmlDataType="decimal"/>
    </xmlCellPr>
  </singleXmlCell>
  <singleXmlCell id="502" r="I70" connectionId="0">
    <xmlCellPr id="1" uniqueName="P1082538">
      <xmlPr mapId="1" xpath="/TFI-IZD-POD/ISD-GFI-IZD-POD_1000375/P1082538" xmlDataType="decimal"/>
    </xmlCellPr>
  </singleXmlCell>
  <singleXmlCell id="503" r="J70" connectionId="0">
    <xmlCellPr id="1" uniqueName="P1076350">
      <xmlPr mapId="1" xpath="/TFI-IZD-POD/ISD-GFI-IZD-POD_1000375/P1076350" xmlDataType="decimal"/>
    </xmlCellPr>
  </singleXmlCell>
  <singleXmlCell id="504" r="K70" connectionId="0">
    <xmlCellPr id="1" uniqueName="P1082539">
      <xmlPr mapId="1" xpath="/TFI-IZD-POD/ISD-GFI-IZD-POD_1000375/P1082539" xmlDataType="decimal"/>
    </xmlCellPr>
  </singleXmlCell>
  <singleXmlCell id="505" r="H71" connectionId="0">
    <xmlCellPr id="1" uniqueName="P1076351">
      <xmlPr mapId="1" xpath="/TFI-IZD-POD/ISD-GFI-IZD-POD_1000375/P1076351" xmlDataType="decimal"/>
    </xmlCellPr>
  </singleXmlCell>
  <singleXmlCell id="506" r="I71" connectionId="0">
    <xmlCellPr id="1" uniqueName="P1082540">
      <xmlPr mapId="1" xpath="/TFI-IZD-POD/ISD-GFI-IZD-POD_1000375/P1082540" xmlDataType="decimal"/>
    </xmlCellPr>
  </singleXmlCell>
  <singleXmlCell id="507" r="J71" connectionId="0">
    <xmlCellPr id="1" uniqueName="P1076352">
      <xmlPr mapId="1" xpath="/TFI-IZD-POD/ISD-GFI-IZD-POD_1000375/P1076352" xmlDataType="decimal"/>
    </xmlCellPr>
  </singleXmlCell>
  <singleXmlCell id="508" r="K71" connectionId="0">
    <xmlCellPr id="1" uniqueName="P1082541">
      <xmlPr mapId="1" xpath="/TFI-IZD-POD/ISD-GFI-IZD-POD_1000375/P1082541" xmlDataType="decimal"/>
    </xmlCellPr>
  </singleXmlCell>
  <singleXmlCell id="509" r="H72" connectionId="0">
    <xmlCellPr id="1" uniqueName="P1076353">
      <xmlPr mapId="1" xpath="/TFI-IZD-POD/ISD-GFI-IZD-POD_1000375/P1076353" xmlDataType="decimal"/>
    </xmlCellPr>
  </singleXmlCell>
  <singleXmlCell id="510" r="I72" connectionId="0">
    <xmlCellPr id="1" uniqueName="P1082542">
      <xmlPr mapId="1" xpath="/TFI-IZD-POD/ISD-GFI-IZD-POD_1000375/P1082542" xmlDataType="decimal"/>
    </xmlCellPr>
  </singleXmlCell>
  <singleXmlCell id="511" r="J72" connectionId="0">
    <xmlCellPr id="1" uniqueName="P1076354">
      <xmlPr mapId="1" xpath="/TFI-IZD-POD/ISD-GFI-IZD-POD_1000375/P1076354" xmlDataType="decimal"/>
    </xmlCellPr>
  </singleXmlCell>
  <singleXmlCell id="512" r="K72" connectionId="0">
    <xmlCellPr id="1" uniqueName="P1082543">
      <xmlPr mapId="1" xpath="/TFI-IZD-POD/ISD-GFI-IZD-POD_1000375/P1082543" xmlDataType="decimal"/>
    </xmlCellPr>
  </singleXmlCell>
  <singleXmlCell id="513" r="H73" connectionId="0">
    <xmlCellPr id="1" uniqueName="P1076355">
      <xmlPr mapId="1" xpath="/TFI-IZD-POD/ISD-GFI-IZD-POD_1000375/P1076355" xmlDataType="decimal"/>
    </xmlCellPr>
  </singleXmlCell>
  <singleXmlCell id="514" r="I73" connectionId="0">
    <xmlCellPr id="1" uniqueName="P1082544">
      <xmlPr mapId="1" xpath="/TFI-IZD-POD/ISD-GFI-IZD-POD_1000375/P1082544" xmlDataType="decimal"/>
    </xmlCellPr>
  </singleXmlCell>
  <singleXmlCell id="515" r="J73" connectionId="0">
    <xmlCellPr id="1" uniqueName="P1076356">
      <xmlPr mapId="1" xpath="/TFI-IZD-POD/ISD-GFI-IZD-POD_1000375/P1076356" xmlDataType="decimal"/>
    </xmlCellPr>
  </singleXmlCell>
  <singleXmlCell id="516" r="K73" connectionId="0">
    <xmlCellPr id="1" uniqueName="P1082545">
      <xmlPr mapId="1" xpath="/TFI-IZD-POD/ISD-GFI-IZD-POD_1000375/P1082545" xmlDataType="decimal"/>
    </xmlCellPr>
  </singleXmlCell>
  <singleXmlCell id="517" r="H74" connectionId="0">
    <xmlCellPr id="1" uniqueName="P1076357">
      <xmlPr mapId="1" xpath="/TFI-IZD-POD/ISD-GFI-IZD-POD_1000375/P1076357" xmlDataType="decimal"/>
    </xmlCellPr>
  </singleXmlCell>
  <singleXmlCell id="518" r="I74" connectionId="0">
    <xmlCellPr id="1" uniqueName="P1082546">
      <xmlPr mapId="1" xpath="/TFI-IZD-POD/ISD-GFI-IZD-POD_1000375/P1082546" xmlDataType="decimal"/>
    </xmlCellPr>
  </singleXmlCell>
  <singleXmlCell id="519" r="J74" connectionId="0">
    <xmlCellPr id="1" uniqueName="P1076358">
      <xmlPr mapId="1" xpath="/TFI-IZD-POD/ISD-GFI-IZD-POD_1000375/P1076358" xmlDataType="decimal"/>
    </xmlCellPr>
  </singleXmlCell>
  <singleXmlCell id="520" r="K74" connectionId="0">
    <xmlCellPr id="1" uniqueName="P1082547">
      <xmlPr mapId="1" xpath="/TFI-IZD-POD/ISD-GFI-IZD-POD_1000375/P1082547" xmlDataType="decimal"/>
    </xmlCellPr>
  </singleXmlCell>
  <singleXmlCell id="521" r="H75" connectionId="0">
    <xmlCellPr id="1" uniqueName="P1076359">
      <xmlPr mapId="1" xpath="/TFI-IZD-POD/ISD-GFI-IZD-POD_1000375/P1076359" xmlDataType="decimal"/>
    </xmlCellPr>
  </singleXmlCell>
  <singleXmlCell id="522" r="I75" connectionId="0">
    <xmlCellPr id="1" uniqueName="P1082548">
      <xmlPr mapId="1" xpath="/TFI-IZD-POD/ISD-GFI-IZD-POD_1000375/P1082548" xmlDataType="decimal"/>
    </xmlCellPr>
  </singleXmlCell>
  <singleXmlCell id="523" r="J75" connectionId="0">
    <xmlCellPr id="1" uniqueName="P1076360">
      <xmlPr mapId="1" xpath="/TFI-IZD-POD/ISD-GFI-IZD-POD_1000375/P1076360" xmlDataType="decimal"/>
    </xmlCellPr>
  </singleXmlCell>
  <singleXmlCell id="524" r="K75" connectionId="0">
    <xmlCellPr id="1" uniqueName="P1082549">
      <xmlPr mapId="1" xpath="/TFI-IZD-POD/ISD-GFI-IZD-POD_1000375/P1082549" xmlDataType="decimal"/>
    </xmlCellPr>
  </singleXmlCell>
  <singleXmlCell id="525" r="H77" connectionId="0">
    <xmlCellPr id="1" uniqueName="P1076361">
      <xmlPr mapId="1" xpath="/TFI-IZD-POD/ISD-GFI-IZD-POD_1000375/P1076361" xmlDataType="decimal"/>
    </xmlCellPr>
  </singleXmlCell>
  <singleXmlCell id="526" r="I77" connectionId="0">
    <xmlCellPr id="1" uniqueName="P1082551">
      <xmlPr mapId="1" xpath="/TFI-IZD-POD/ISD-GFI-IZD-POD_1000375/P1082551" xmlDataType="decimal"/>
    </xmlCellPr>
  </singleXmlCell>
  <singleXmlCell id="527" r="J77" connectionId="0">
    <xmlCellPr id="1" uniqueName="P1076362">
      <xmlPr mapId="1" xpath="/TFI-IZD-POD/ISD-GFI-IZD-POD_1000375/P1076362" xmlDataType="decimal"/>
    </xmlCellPr>
  </singleXmlCell>
  <singleXmlCell id="528" r="K77" connectionId="0">
    <xmlCellPr id="1" uniqueName="P1082553">
      <xmlPr mapId="1" xpath="/TFI-IZD-POD/ISD-GFI-IZD-POD_1000375/P1082553" xmlDataType="decimal"/>
    </xmlCellPr>
  </singleXmlCell>
  <singleXmlCell id="529" r="H78" connectionId="0">
    <xmlCellPr id="1" uniqueName="P1076363">
      <xmlPr mapId="1" xpath="/TFI-IZD-POD/ISD-GFI-IZD-POD_1000375/P1076363" xmlDataType="decimal"/>
    </xmlCellPr>
  </singleXmlCell>
  <singleXmlCell id="530" r="I78" connectionId="0">
    <xmlCellPr id="1" uniqueName="P1082555">
      <xmlPr mapId="1" xpath="/TFI-IZD-POD/ISD-GFI-IZD-POD_1000375/P1082555" xmlDataType="decimal"/>
    </xmlCellPr>
  </singleXmlCell>
  <singleXmlCell id="531" r="J78" connectionId="0">
    <xmlCellPr id="1" uniqueName="P1076364">
      <xmlPr mapId="1" xpath="/TFI-IZD-POD/ISD-GFI-IZD-POD_1000375/P1076364" xmlDataType="decimal"/>
    </xmlCellPr>
  </singleXmlCell>
  <singleXmlCell id="532" r="K78" connectionId="0">
    <xmlCellPr id="1" uniqueName="P1082556">
      <xmlPr mapId="1" xpath="/TFI-IZD-POD/ISD-GFI-IZD-POD_1000375/P1082556" xmlDataType="decimal"/>
    </xmlCellPr>
  </singleXmlCell>
  <singleXmlCell id="533" r="H79" connectionId="0">
    <xmlCellPr id="1" uniqueName="P1076365">
      <xmlPr mapId="1" xpath="/TFI-IZD-POD/ISD-GFI-IZD-POD_1000375/P1076365" xmlDataType="decimal"/>
    </xmlCellPr>
  </singleXmlCell>
  <singleXmlCell id="534" r="I79" connectionId="0">
    <xmlCellPr id="1" uniqueName="P1082557">
      <xmlPr mapId="1" xpath="/TFI-IZD-POD/ISD-GFI-IZD-POD_1000375/P1082557" xmlDataType="decimal"/>
    </xmlCellPr>
  </singleXmlCell>
  <singleXmlCell id="535" r="J79" connectionId="0">
    <xmlCellPr id="1" uniqueName="P1076366">
      <xmlPr mapId="1" xpath="/TFI-IZD-POD/ISD-GFI-IZD-POD_1000375/P1076366" xmlDataType="decimal"/>
    </xmlCellPr>
  </singleXmlCell>
  <singleXmlCell id="536" r="K79" connectionId="0">
    <xmlCellPr id="1" uniqueName="P1082559">
      <xmlPr mapId="1" xpath="/TFI-IZD-POD/ISD-GFI-IZD-POD_1000375/P1082559" xmlDataType="decimal"/>
    </xmlCellPr>
  </singleXmlCell>
  <singleXmlCell id="537" r="H80" connectionId="0">
    <xmlCellPr id="1" uniqueName="P1076367">
      <xmlPr mapId="1" xpath="/TFI-IZD-POD/ISD-GFI-IZD-POD_1000375/P1076367" xmlDataType="decimal"/>
    </xmlCellPr>
  </singleXmlCell>
  <singleXmlCell id="538" r="I80" connectionId="0">
    <xmlCellPr id="1" uniqueName="P1082560">
      <xmlPr mapId="1" xpath="/TFI-IZD-POD/ISD-GFI-IZD-POD_1000375/P1082560" xmlDataType="decimal"/>
    </xmlCellPr>
  </singleXmlCell>
  <singleXmlCell id="539" r="J80" connectionId="0">
    <xmlCellPr id="1" uniqueName="P1076368">
      <xmlPr mapId="1" xpath="/TFI-IZD-POD/ISD-GFI-IZD-POD_1000375/P1076368" xmlDataType="decimal"/>
    </xmlCellPr>
  </singleXmlCell>
  <singleXmlCell id="540" r="K80" connectionId="0">
    <xmlCellPr id="1" uniqueName="P1082561">
      <xmlPr mapId="1" xpath="/TFI-IZD-POD/ISD-GFI-IZD-POD_1000375/P1082561" xmlDataType="decimal"/>
    </xmlCellPr>
  </singleXmlCell>
  <singleXmlCell id="541" r="H81" connectionId="0">
    <xmlCellPr id="1" uniqueName="P1076369">
      <xmlPr mapId="1" xpath="/TFI-IZD-POD/ISD-GFI-IZD-POD_1000375/P1076369" xmlDataType="decimal"/>
    </xmlCellPr>
  </singleXmlCell>
  <singleXmlCell id="542" r="I81" connectionId="0">
    <xmlCellPr id="1" uniqueName="P1082563">
      <xmlPr mapId="1" xpath="/TFI-IZD-POD/ISD-GFI-IZD-POD_1000375/P1082563" xmlDataType="decimal"/>
    </xmlCellPr>
  </singleXmlCell>
  <singleXmlCell id="543" r="J81" connectionId="0">
    <xmlCellPr id="1" uniqueName="P1076370">
      <xmlPr mapId="1" xpath="/TFI-IZD-POD/ISD-GFI-IZD-POD_1000375/P1076370" xmlDataType="decimal"/>
    </xmlCellPr>
  </singleXmlCell>
  <singleXmlCell id="544" r="K81" connectionId="0">
    <xmlCellPr id="1" uniqueName="P1082565">
      <xmlPr mapId="1" xpath="/TFI-IZD-POD/ISD-GFI-IZD-POD_1000375/P1082565" xmlDataType="decimal"/>
    </xmlCellPr>
  </singleXmlCell>
  <singleXmlCell id="545" r="H82" connectionId="0">
    <xmlCellPr id="1" uniqueName="P1076371">
      <xmlPr mapId="1" xpath="/TFI-IZD-POD/ISD-GFI-IZD-POD_1000375/P1076371" xmlDataType="decimal"/>
    </xmlCellPr>
  </singleXmlCell>
  <singleXmlCell id="546" r="I82" connectionId="0">
    <xmlCellPr id="1" uniqueName="P1082567">
      <xmlPr mapId="1" xpath="/TFI-IZD-POD/ISD-GFI-IZD-POD_1000375/P1082567" xmlDataType="decimal"/>
    </xmlCellPr>
  </singleXmlCell>
  <singleXmlCell id="547" r="J82" connectionId="0">
    <xmlCellPr id="1" uniqueName="P1076372">
      <xmlPr mapId="1" xpath="/TFI-IZD-POD/ISD-GFI-IZD-POD_1000375/P1076372" xmlDataType="decimal"/>
    </xmlCellPr>
  </singleXmlCell>
  <singleXmlCell id="548" r="K82" connectionId="0">
    <xmlCellPr id="1" uniqueName="P1082569">
      <xmlPr mapId="1" xpath="/TFI-IZD-POD/ISD-GFI-IZD-POD_1000375/P1082569" xmlDataType="decimal"/>
    </xmlCellPr>
  </singleXmlCell>
  <singleXmlCell id="549" r="H83" connectionId="0">
    <xmlCellPr id="1" uniqueName="P1076373">
      <xmlPr mapId="1" xpath="/TFI-IZD-POD/ISD-GFI-IZD-POD_1000375/P1076373" xmlDataType="decimal"/>
    </xmlCellPr>
  </singleXmlCell>
  <singleXmlCell id="550" r="I83" connectionId="0">
    <xmlCellPr id="1" uniqueName="P1082571">
      <xmlPr mapId="1" xpath="/TFI-IZD-POD/ISD-GFI-IZD-POD_1000375/P1082571" xmlDataType="decimal"/>
    </xmlCellPr>
  </singleXmlCell>
  <singleXmlCell id="551" r="J83" connectionId="0">
    <xmlCellPr id="1" uniqueName="P1076374">
      <xmlPr mapId="1" xpath="/TFI-IZD-POD/ISD-GFI-IZD-POD_1000375/P1076374" xmlDataType="decimal"/>
    </xmlCellPr>
  </singleXmlCell>
  <singleXmlCell id="552" r="K83" connectionId="0">
    <xmlCellPr id="1" uniqueName="P1082572">
      <xmlPr mapId="1" xpath="/TFI-IZD-POD/ISD-GFI-IZD-POD_1000375/P1082572" xmlDataType="decimal"/>
    </xmlCellPr>
  </singleXmlCell>
  <singleXmlCell id="553" r="H85" connectionId="0">
    <xmlCellPr id="1" uniqueName="P1076375">
      <xmlPr mapId="1" xpath="/TFI-IZD-POD/ISD-GFI-IZD-POD_1000375/P1076375" xmlDataType="decimal"/>
    </xmlCellPr>
  </singleXmlCell>
  <singleXmlCell id="554" r="I85" connectionId="0">
    <xmlCellPr id="1" uniqueName="P1082574">
      <xmlPr mapId="1" xpath="/TFI-IZD-POD/ISD-GFI-IZD-POD_1000375/P1082574" xmlDataType="decimal"/>
    </xmlCellPr>
  </singleXmlCell>
  <singleXmlCell id="555" r="J85" connectionId="0">
    <xmlCellPr id="1" uniqueName="P1076376">
      <xmlPr mapId="1" xpath="/TFI-IZD-POD/ISD-GFI-IZD-POD_1000375/P1076376" xmlDataType="decimal"/>
    </xmlCellPr>
  </singleXmlCell>
  <singleXmlCell id="556" r="K85" connectionId="0">
    <xmlCellPr id="1" uniqueName="P1082575">
      <xmlPr mapId="1" xpath="/TFI-IZD-POD/ISD-GFI-IZD-POD_1000375/P1082575" xmlDataType="decimal"/>
    </xmlCellPr>
  </singleXmlCell>
  <singleXmlCell id="557" r="H86" connectionId="0">
    <xmlCellPr id="1" uniqueName="P1076377">
      <xmlPr mapId="1" xpath="/TFI-IZD-POD/ISD-GFI-IZD-POD_1000375/P1076377" xmlDataType="decimal"/>
    </xmlCellPr>
  </singleXmlCell>
  <singleXmlCell id="558" r="I86" connectionId="0">
    <xmlCellPr id="1" uniqueName="P1082577">
      <xmlPr mapId="1" xpath="/TFI-IZD-POD/ISD-GFI-IZD-POD_1000375/P1082577" xmlDataType="decimal"/>
    </xmlCellPr>
  </singleXmlCell>
  <singleXmlCell id="559" r="J86" connectionId="0">
    <xmlCellPr id="1" uniqueName="P1076378">
      <xmlPr mapId="1" xpath="/TFI-IZD-POD/ISD-GFI-IZD-POD_1000375/P1076378" xmlDataType="decimal"/>
    </xmlCellPr>
  </singleXmlCell>
  <singleXmlCell id="560" r="K86" connectionId="0">
    <xmlCellPr id="1" uniqueName="P1082579">
      <xmlPr mapId="1" xpath="/TFI-IZD-POD/ISD-GFI-IZD-POD_1000375/P1082579" xmlDataType="decimal"/>
    </xmlCellPr>
  </singleXmlCell>
  <singleXmlCell id="561" r="H87" connectionId="0">
    <xmlCellPr id="1" uniqueName="P1076379">
      <xmlPr mapId="1" xpath="/TFI-IZD-POD/ISD-GFI-IZD-POD_1000375/P1076379" xmlDataType="decimal"/>
    </xmlCellPr>
  </singleXmlCell>
  <singleXmlCell id="562" r="I87" connectionId="0">
    <xmlCellPr id="1" uniqueName="P1082581">
      <xmlPr mapId="1" xpath="/TFI-IZD-POD/ISD-GFI-IZD-POD_1000375/P1082581" xmlDataType="decimal"/>
    </xmlCellPr>
  </singleXmlCell>
  <singleXmlCell id="563" r="J87" connectionId="0">
    <xmlCellPr id="1" uniqueName="P1076380">
      <xmlPr mapId="1" xpath="/TFI-IZD-POD/ISD-GFI-IZD-POD_1000375/P1076380" xmlDataType="decimal"/>
    </xmlCellPr>
  </singleXmlCell>
  <singleXmlCell id="564" r="K87" connectionId="0">
    <xmlCellPr id="1" uniqueName="P1082583">
      <xmlPr mapId="1" xpath="/TFI-IZD-POD/ISD-GFI-IZD-POD_1000375/P1082583" xmlDataType="decimal"/>
    </xmlCellPr>
  </singleXmlCell>
  <singleXmlCell id="565" r="H89" connectionId="0">
    <xmlCellPr id="1" uniqueName="P1076381">
      <xmlPr mapId="1" xpath="/TFI-IZD-POD/ISD-GFI-IZD-POD_1000375/P1076381" xmlDataType="decimal"/>
    </xmlCellPr>
  </singleXmlCell>
  <singleXmlCell id="566" r="I89" connectionId="0">
    <xmlCellPr id="1" uniqueName="P1082585">
      <xmlPr mapId="1" xpath="/TFI-IZD-POD/ISD-GFI-IZD-POD_1000375/P1082585" xmlDataType="decimal"/>
    </xmlCellPr>
  </singleXmlCell>
  <singleXmlCell id="567" r="J89" connectionId="0">
    <xmlCellPr id="1" uniqueName="P1076382">
      <xmlPr mapId="1" xpath="/TFI-IZD-POD/ISD-GFI-IZD-POD_1000375/P1076382" xmlDataType="decimal"/>
    </xmlCellPr>
  </singleXmlCell>
  <singleXmlCell id="568" r="K89" connectionId="0">
    <xmlCellPr id="1" uniqueName="P1082586">
      <xmlPr mapId="1" xpath="/TFI-IZD-POD/ISD-GFI-IZD-POD_1000375/P1082586" xmlDataType="decimal"/>
    </xmlCellPr>
  </singleXmlCell>
  <singleXmlCell id="569" r="H90" connectionId="0">
    <xmlCellPr id="1" uniqueName="P1076383">
      <xmlPr mapId="1" xpath="/TFI-IZD-POD/ISD-GFI-IZD-POD_1000375/P1076383" xmlDataType="decimal"/>
    </xmlCellPr>
  </singleXmlCell>
  <singleXmlCell id="570" r="I90" connectionId="0">
    <xmlCellPr id="1" uniqueName="P1082587">
      <xmlPr mapId="1" xpath="/TFI-IZD-POD/ISD-GFI-IZD-POD_1000375/P1082587" xmlDataType="decimal"/>
    </xmlCellPr>
  </singleXmlCell>
  <singleXmlCell id="571" r="J90" connectionId="0">
    <xmlCellPr id="1" uniqueName="P1076384">
      <xmlPr mapId="1" xpath="/TFI-IZD-POD/ISD-GFI-IZD-POD_1000375/P1076384" xmlDataType="decimal"/>
    </xmlCellPr>
  </singleXmlCell>
  <singleXmlCell id="572" r="K90" connectionId="0">
    <xmlCellPr id="1" uniqueName="P1082588">
      <xmlPr mapId="1" xpath="/TFI-IZD-POD/ISD-GFI-IZD-POD_1000375/P1082588" xmlDataType="decimal"/>
    </xmlCellPr>
  </singleXmlCell>
  <singleXmlCell id="577" r="H93" connectionId="0">
    <xmlCellPr id="1" uniqueName="P1076387">
      <xmlPr mapId="1" xpath="/TFI-IZD-POD/ISD-GFI-IZD-POD_1000375/P1076387" xmlDataType="decimal"/>
    </xmlCellPr>
  </singleXmlCell>
  <singleXmlCell id="578" r="I93" connectionId="0">
    <xmlCellPr id="1" uniqueName="P1082591">
      <xmlPr mapId="1" xpath="/TFI-IZD-POD/ISD-GFI-IZD-POD_1000375/P1082591" xmlDataType="decimal"/>
    </xmlCellPr>
  </singleXmlCell>
  <singleXmlCell id="579" r="J93" connectionId="0">
    <xmlCellPr id="1" uniqueName="P1076388">
      <xmlPr mapId="1" xpath="/TFI-IZD-POD/ISD-GFI-IZD-POD_1000375/P1076388" xmlDataType="decimal"/>
    </xmlCellPr>
  </singleXmlCell>
  <singleXmlCell id="580" r="K93" connectionId="0">
    <xmlCellPr id="1" uniqueName="P1082592">
      <xmlPr mapId="1" xpath="/TFI-IZD-POD/ISD-GFI-IZD-POD_1000375/P1082592" xmlDataType="decimal"/>
    </xmlCellPr>
  </singleXmlCell>
  <singleXmlCell id="581" r="H94" connectionId="0">
    <xmlCellPr id="1" uniqueName="P1076389">
      <xmlPr mapId="1" xpath="/TFI-IZD-POD/ISD-GFI-IZD-POD_1000375/P1076389" xmlDataType="decimal"/>
    </xmlCellPr>
  </singleXmlCell>
  <singleXmlCell id="582" r="I94" connectionId="0">
    <xmlCellPr id="1" uniqueName="P1082593">
      <xmlPr mapId="1" xpath="/TFI-IZD-POD/ISD-GFI-IZD-POD_1000375/P1082593" xmlDataType="decimal"/>
    </xmlCellPr>
  </singleXmlCell>
  <singleXmlCell id="583" r="J94" connectionId="0">
    <xmlCellPr id="1" uniqueName="P1076390">
      <xmlPr mapId="1" xpath="/TFI-IZD-POD/ISD-GFI-IZD-POD_1000375/P1076390" xmlDataType="decimal"/>
    </xmlCellPr>
  </singleXmlCell>
  <singleXmlCell id="584" r="K94" connectionId="0">
    <xmlCellPr id="1" uniqueName="P1082594">
      <xmlPr mapId="1" xpath="/TFI-IZD-POD/ISD-GFI-IZD-POD_1000375/P1082594" xmlDataType="decimal"/>
    </xmlCellPr>
  </singleXmlCell>
  <singleXmlCell id="585" r="H95" connectionId="0">
    <xmlCellPr id="1" uniqueName="P1076391">
      <xmlPr mapId="1" xpath="/TFI-IZD-POD/ISD-GFI-IZD-POD_1000375/P1076391" xmlDataType="decimal"/>
    </xmlCellPr>
  </singleXmlCell>
  <singleXmlCell id="586" r="I95" connectionId="0">
    <xmlCellPr id="1" uniqueName="P1082595">
      <xmlPr mapId="1" xpath="/TFI-IZD-POD/ISD-GFI-IZD-POD_1000375/P1082595" xmlDataType="decimal"/>
    </xmlCellPr>
  </singleXmlCell>
  <singleXmlCell id="587" r="J95" connectionId="0">
    <xmlCellPr id="1" uniqueName="P1076392">
      <xmlPr mapId="1" xpath="/TFI-IZD-POD/ISD-GFI-IZD-POD_1000375/P1076392" xmlDataType="decimal"/>
    </xmlCellPr>
  </singleXmlCell>
  <singleXmlCell id="588" r="K95" connectionId="0">
    <xmlCellPr id="1" uniqueName="P1082596">
      <xmlPr mapId="1" xpath="/TFI-IZD-POD/ISD-GFI-IZD-POD_1000375/P1082596" xmlDataType="decimal"/>
    </xmlCellPr>
  </singleXmlCell>
  <singleXmlCell id="589" r="H96" connectionId="0">
    <xmlCellPr id="1" uniqueName="P1076393">
      <xmlPr mapId="1" xpath="/TFI-IZD-POD/ISD-GFI-IZD-POD_1000375/P1076393" xmlDataType="decimal"/>
    </xmlCellPr>
  </singleXmlCell>
  <singleXmlCell id="590" r="I96" connectionId="0">
    <xmlCellPr id="1" uniqueName="P1082597">
      <xmlPr mapId="1" xpath="/TFI-IZD-POD/ISD-GFI-IZD-POD_1000375/P1082597" xmlDataType="decimal"/>
    </xmlCellPr>
  </singleXmlCell>
  <singleXmlCell id="591" r="J96" connectionId="0">
    <xmlCellPr id="1" uniqueName="P1076394">
      <xmlPr mapId="1" xpath="/TFI-IZD-POD/ISD-GFI-IZD-POD_1000375/P1076394" xmlDataType="decimal"/>
    </xmlCellPr>
  </singleXmlCell>
  <singleXmlCell id="592" r="K96" connectionId="0">
    <xmlCellPr id="1" uniqueName="P1082598">
      <xmlPr mapId="1" xpath="/TFI-IZD-POD/ISD-GFI-IZD-POD_1000375/P1082598" xmlDataType="decimal"/>
    </xmlCellPr>
  </singleXmlCell>
  <singleXmlCell id="593" r="H97" connectionId="0">
    <xmlCellPr id="1" uniqueName="P1076395">
      <xmlPr mapId="1" xpath="/TFI-IZD-POD/ISD-GFI-IZD-POD_1000375/P1076395" xmlDataType="decimal"/>
    </xmlCellPr>
  </singleXmlCell>
  <singleXmlCell id="594" r="I97" connectionId="0">
    <xmlCellPr id="1" uniqueName="P1082599">
      <xmlPr mapId="1" xpath="/TFI-IZD-POD/ISD-GFI-IZD-POD_1000375/P1082599" xmlDataType="decimal"/>
    </xmlCellPr>
  </singleXmlCell>
  <singleXmlCell id="595" r="J97" connectionId="0">
    <xmlCellPr id="1" uniqueName="P1076396">
      <xmlPr mapId="1" xpath="/TFI-IZD-POD/ISD-GFI-IZD-POD_1000375/P1076396" xmlDataType="decimal"/>
    </xmlCellPr>
  </singleXmlCell>
  <singleXmlCell id="596" r="K97" connectionId="0">
    <xmlCellPr id="1" uniqueName="P1082600">
      <xmlPr mapId="1" xpath="/TFI-IZD-POD/ISD-GFI-IZD-POD_1000375/P1082600" xmlDataType="decimal"/>
    </xmlCellPr>
  </singleXmlCell>
  <singleXmlCell id="597" r="H100" connectionId="0">
    <xmlCellPr id="1" uniqueName="P1076397">
      <xmlPr mapId="1" xpath="/TFI-IZD-POD/ISD-GFI-IZD-POD_1000375/P1076397" xmlDataType="decimal"/>
    </xmlCellPr>
  </singleXmlCell>
  <singleXmlCell id="598" r="I100" connectionId="0">
    <xmlCellPr id="1" uniqueName="P1082601">
      <xmlPr mapId="1" xpath="/TFI-IZD-POD/ISD-GFI-IZD-POD_1000375/P1082601" xmlDataType="decimal"/>
    </xmlCellPr>
  </singleXmlCell>
  <singleXmlCell id="599" r="J100" connectionId="0">
    <xmlCellPr id="1" uniqueName="P1076398">
      <xmlPr mapId="1" xpath="/TFI-IZD-POD/ISD-GFI-IZD-POD_1000375/P1076398" xmlDataType="decimal"/>
    </xmlCellPr>
  </singleXmlCell>
  <singleXmlCell id="600" r="K100" connectionId="0">
    <xmlCellPr id="1" uniqueName="P1082602">
      <xmlPr mapId="1" xpath="/TFI-IZD-POD/ISD-GFI-IZD-POD_1000375/P1082602" xmlDataType="decimal"/>
    </xmlCellPr>
  </singleXmlCell>
  <singleXmlCell id="601" r="H101" connectionId="0">
    <xmlCellPr id="1" uniqueName="P1076399">
      <xmlPr mapId="1" xpath="/TFI-IZD-POD/ISD-GFI-IZD-POD_1000375/P1076399" xmlDataType="decimal"/>
    </xmlCellPr>
  </singleXmlCell>
  <singleXmlCell id="602" r="I101" connectionId="0">
    <xmlCellPr id="1" uniqueName="P1082603">
      <xmlPr mapId="1" xpath="/TFI-IZD-POD/ISD-GFI-IZD-POD_1000375/P1082603" xmlDataType="decimal"/>
    </xmlCellPr>
  </singleXmlCell>
  <singleXmlCell id="603" r="J101" connectionId="0">
    <xmlCellPr id="1" uniqueName="P1076400">
      <xmlPr mapId="1" xpath="/TFI-IZD-POD/ISD-GFI-IZD-POD_1000375/P1076400" xmlDataType="decimal"/>
    </xmlCellPr>
  </singleXmlCell>
  <singleXmlCell id="604" r="K101" connectionId="0">
    <xmlCellPr id="1" uniqueName="P1082604">
      <xmlPr mapId="1" xpath="/TFI-IZD-POD/ISD-GFI-IZD-POD_1000375/P1082604" xmlDataType="decimal"/>
    </xmlCellPr>
  </singleXmlCell>
  <singleXmlCell id="605" r="H102" connectionId="0">
    <xmlCellPr id="1" uniqueName="P1076401">
      <xmlPr mapId="1" xpath="/TFI-IZD-POD/ISD-GFI-IZD-POD_1000375/P1076401" xmlDataType="decimal"/>
    </xmlCellPr>
  </singleXmlCell>
  <singleXmlCell id="606" r="I102" connectionId="0">
    <xmlCellPr id="1" uniqueName="P1082605">
      <xmlPr mapId="1" xpath="/TFI-IZD-POD/ISD-GFI-IZD-POD_1000375/P1082605" xmlDataType="decimal"/>
    </xmlCellPr>
  </singleXmlCell>
  <singleXmlCell id="607" r="J102" connectionId="0">
    <xmlCellPr id="1" uniqueName="P1076402">
      <xmlPr mapId="1" xpath="/TFI-IZD-POD/ISD-GFI-IZD-POD_1000375/P1076402" xmlDataType="decimal"/>
    </xmlCellPr>
  </singleXmlCell>
  <singleXmlCell id="608" r="K102" connectionId="0">
    <xmlCellPr id="1" uniqueName="P1082606">
      <xmlPr mapId="1" xpath="/TFI-IZD-POD/ISD-GFI-IZD-POD_1000375/P1082606" xmlDataType="decimal"/>
    </xmlCellPr>
  </singleXmlCell>
  <singleXmlCell id="609" r="H108" connectionId="0">
    <xmlCellPr id="1" uniqueName="P1076403">
      <xmlPr mapId="1" xpath="/TFI-IZD-POD/ISD-GFI-IZD-POD_1000375/P1076403" xmlDataType="decimal"/>
    </xmlCellPr>
  </singleXmlCell>
  <singleXmlCell id="610" r="I108" connectionId="0">
    <xmlCellPr id="1" uniqueName="P1082607">
      <xmlPr mapId="1" xpath="/TFI-IZD-POD/ISD-GFI-IZD-POD_1000375/P1082607" xmlDataType="decimal"/>
    </xmlCellPr>
  </singleXmlCell>
  <singleXmlCell id="611" r="J108" connectionId="0">
    <xmlCellPr id="1" uniqueName="P1076404">
      <xmlPr mapId="1" xpath="/TFI-IZD-POD/ISD-GFI-IZD-POD_1000375/P1076404" xmlDataType="decimal"/>
    </xmlCellPr>
  </singleXmlCell>
  <singleXmlCell id="612" r="K108" connectionId="0">
    <xmlCellPr id="1" uniqueName="P1082608">
      <xmlPr mapId="1" xpath="/TFI-IZD-POD/ISD-GFI-IZD-POD_1000375/P1082608" xmlDataType="decimal"/>
    </xmlCellPr>
  </singleXmlCell>
  <singleXmlCell id="613" r="H109" connectionId="0">
    <xmlCellPr id="1" uniqueName="P1076405">
      <xmlPr mapId="1" xpath="/TFI-IZD-POD/ISD-GFI-IZD-POD_1000375/P1076405" xmlDataType="decimal"/>
    </xmlCellPr>
  </singleXmlCell>
  <singleXmlCell id="614" r="I109" connectionId="0">
    <xmlCellPr id="1" uniqueName="P1082609">
      <xmlPr mapId="1" xpath="/TFI-IZD-POD/ISD-GFI-IZD-POD_1000375/P1082609" xmlDataType="decimal"/>
    </xmlCellPr>
  </singleXmlCell>
  <singleXmlCell id="615" r="J109" connectionId="0">
    <xmlCellPr id="1" uniqueName="P1076406">
      <xmlPr mapId="1" xpath="/TFI-IZD-POD/ISD-GFI-IZD-POD_1000375/P1076406" xmlDataType="decimal"/>
    </xmlCellPr>
  </singleXmlCell>
  <singleXmlCell id="616" r="K109" connectionId="0">
    <xmlCellPr id="1" uniqueName="P1082610">
      <xmlPr mapId="1" xpath="/TFI-IZD-POD/ISD-GFI-IZD-POD_1000375/P1082610" xmlDataType="decimal"/>
    </xmlCellPr>
  </singleXmlCell>
  <singleXmlCell id="617" r="H111" connectionId="0">
    <xmlCellPr id="1" uniqueName="P1076407">
      <xmlPr mapId="1" xpath="/TFI-IZD-POD/ISD-GFI-IZD-POD_1000375/P1076407" xmlDataType="decimal"/>
    </xmlCellPr>
  </singleXmlCell>
  <singleXmlCell id="618" r="I111" connectionId="0">
    <xmlCellPr id="1" uniqueName="P1082611">
      <xmlPr mapId="1" xpath="/TFI-IZD-POD/ISD-GFI-IZD-POD_1000375/P1082611" xmlDataType="decimal"/>
    </xmlCellPr>
  </singleXmlCell>
  <singleXmlCell id="619" r="J111" connectionId="0">
    <xmlCellPr id="1" uniqueName="P1076408">
      <xmlPr mapId="1" xpath="/TFI-IZD-POD/ISD-GFI-IZD-POD_1000375/P1076408" xmlDataType="decimal"/>
    </xmlCellPr>
  </singleXmlCell>
  <singleXmlCell id="620" r="K111" connectionId="0">
    <xmlCellPr id="1" uniqueName="P1082612">
      <xmlPr mapId="1" xpath="/TFI-IZD-POD/ISD-GFI-IZD-POD_1000375/P1082612" xmlDataType="decimal"/>
    </xmlCellPr>
  </singleXmlCell>
  <singleXmlCell id="621" r="H112" connectionId="0">
    <xmlCellPr id="1" uniqueName="P1076409">
      <xmlPr mapId="1" xpath="/TFI-IZD-POD/ISD-GFI-IZD-POD_1000375/P1076409" xmlDataType="decimal"/>
    </xmlCellPr>
  </singleXmlCell>
  <singleXmlCell id="622" r="I112" connectionId="0">
    <xmlCellPr id="1" uniqueName="P1082613">
      <xmlPr mapId="1" xpath="/TFI-IZD-POD/ISD-GFI-IZD-POD_1000375/P1082613" xmlDataType="decimal"/>
    </xmlCellPr>
  </singleXmlCell>
  <singleXmlCell id="623" r="J112" connectionId="0">
    <xmlCellPr id="1" uniqueName="P1076410">
      <xmlPr mapId="1" xpath="/TFI-IZD-POD/ISD-GFI-IZD-POD_1000375/P1076410" xmlDataType="decimal"/>
    </xmlCellPr>
  </singleXmlCell>
  <singleXmlCell id="624" r="K112" connectionId="0">
    <xmlCellPr id="1" uniqueName="P1082614">
      <xmlPr mapId="1" xpath="/TFI-IZD-POD/ISD-GFI-IZD-POD_1000375/P1082614" xmlDataType="decimal"/>
    </xmlCellPr>
  </singleXmlCell>
  <singleXmlCell id="625" r="H113" connectionId="0">
    <xmlCellPr id="1" uniqueName="P1076411">
      <xmlPr mapId="1" xpath="/TFI-IZD-POD/ISD-GFI-IZD-POD_1000375/P1076411" xmlDataType="decimal"/>
    </xmlCellPr>
  </singleXmlCell>
  <singleXmlCell id="626" r="I113" connectionId="0">
    <xmlCellPr id="1" uniqueName="P1082615">
      <xmlPr mapId="1" xpath="/TFI-IZD-POD/ISD-GFI-IZD-POD_1000375/P1082615" xmlDataType="decimal"/>
    </xmlCellPr>
  </singleXmlCell>
  <singleXmlCell id="627" r="J113" connectionId="0">
    <xmlCellPr id="1" uniqueName="P1076412">
      <xmlPr mapId="1" xpath="/TFI-IZD-POD/ISD-GFI-IZD-POD_1000375/P1076412" xmlDataType="decimal"/>
    </xmlCellPr>
  </singleXmlCell>
  <singleXmlCell id="628" r="K113" connectionId="0">
    <xmlCellPr id="1" uniqueName="P1082616">
      <xmlPr mapId="1" xpath="/TFI-IZD-POD/ISD-GFI-IZD-POD_1000375/P1082616" xmlDataType="decimal"/>
    </xmlCellPr>
  </singleXmlCell>
  <singleXmlCell id="576" r="K92" connectionId="0">
    <xmlCellPr id="1" uniqueName="P1082590">
      <xmlPr mapId="1" xpath="/TFI-IZD-POD/ISD-GFI-IZD-POD_1000375/P1082590" xmlDataType="decimal"/>
    </xmlCellPr>
  </singleXmlCell>
  <singleXmlCell id="575" r="J92" connectionId="0">
    <xmlCellPr id="1" uniqueName="P1076386">
      <xmlPr mapId="1" xpath="/TFI-IZD-POD/ISD-GFI-IZD-POD_1000375/P1076386" xmlDataType="decimal"/>
    </xmlCellPr>
  </singleXmlCell>
  <singleXmlCell id="574" r="I92" connectionId="0">
    <xmlCellPr id="1" uniqueName="P1082589">
      <xmlPr mapId="1" xpath="/TFI-IZD-POD/ISD-GFI-IZD-POD_1000375/P1082589" xmlDataType="decimal"/>
    </xmlCellPr>
  </singleXmlCell>
  <singleXmlCell id="573" r="H92" connectionId="0">
    <xmlCellPr id="1" uniqueName="P1076385">
      <xmlPr mapId="1" xpath="/TFI-IZD-POD/ISD-GFI-IZD-POD_1000375/P1076385" xmlDataType="decimal"/>
    </xmlCellPr>
  </singleXmlCell>
</singleXmlCells>
</file>

<file path=xl/tables/tableSingleCells4.xml><?xml version="1.0" encoding="utf-8"?>
<singleXmlCells xmlns="http://schemas.openxmlformats.org/spreadsheetml/2006/main">
  <singleXmlCell id="629" r="H8" connectionId="0">
    <xmlCellPr id="1" uniqueName="P1076413">
      <xmlPr mapId="1" xpath="/TFI-IZD-POD/NTI-GFI-IZD-POD_1000376/P1076413" xmlDataType="decimal"/>
    </xmlCellPr>
  </singleXmlCell>
  <singleXmlCell id="630" r="I8" connectionId="0">
    <xmlCellPr id="1" uniqueName="P1076414">
      <xmlPr mapId="1" xpath="/TFI-IZD-POD/NTI-GFI-IZD-POD_1000376/P1076414" xmlDataType="decimal"/>
    </xmlCellPr>
  </singleXmlCell>
  <singleXmlCell id="633" r="H9" connectionId="0">
    <xmlCellPr id="1" uniqueName="P1076415">
      <xmlPr mapId="1" xpath="/TFI-IZD-POD/NTI-GFI-IZD-POD_1000376/P1076415" xmlDataType="decimal"/>
    </xmlCellPr>
  </singleXmlCell>
  <singleXmlCell id="634" r="I9" connectionId="0">
    <xmlCellPr id="1" uniqueName="P1076416">
      <xmlPr mapId="1" xpath="/TFI-IZD-POD/NTI-GFI-IZD-POD_1000376/P1076416" xmlDataType="decimal"/>
    </xmlCellPr>
  </singleXmlCell>
  <singleXmlCell id="635" r="H10" connectionId="0">
    <xmlCellPr id="1" uniqueName="P1076417">
      <xmlPr mapId="1" xpath="/TFI-IZD-POD/NTI-GFI-IZD-POD_1000376/P1076417" xmlDataType="decimal"/>
    </xmlCellPr>
  </singleXmlCell>
  <singleXmlCell id="636" r="I10" connectionId="0">
    <xmlCellPr id="1" uniqueName="P1076418">
      <xmlPr mapId="1" xpath="/TFI-IZD-POD/NTI-GFI-IZD-POD_1000376/P1076418" xmlDataType="decimal"/>
    </xmlCellPr>
  </singleXmlCell>
  <singleXmlCell id="637" r="H11" connectionId="0">
    <xmlCellPr id="1" uniqueName="P1076419">
      <xmlPr mapId="1" xpath="/TFI-IZD-POD/NTI-GFI-IZD-POD_1000376/P1076419" xmlDataType="decimal"/>
    </xmlCellPr>
  </singleXmlCell>
  <singleXmlCell id="638" r="I11" connectionId="0">
    <xmlCellPr id="1" uniqueName="P1076420">
      <xmlPr mapId="1" xpath="/TFI-IZD-POD/NTI-GFI-IZD-POD_1000376/P1076420" xmlDataType="decimal"/>
    </xmlCellPr>
  </singleXmlCell>
  <singleXmlCell id="639" r="H12" connectionId="0">
    <xmlCellPr id="1" uniqueName="P1076421">
      <xmlPr mapId="1" xpath="/TFI-IZD-POD/NTI-GFI-IZD-POD_1000376/P1076421" xmlDataType="decimal"/>
    </xmlCellPr>
  </singleXmlCell>
  <singleXmlCell id="640" r="I12" connectionId="0">
    <xmlCellPr id="1" uniqueName="P1076422">
      <xmlPr mapId="1" xpath="/TFI-IZD-POD/NTI-GFI-IZD-POD_1000376/P1076422" xmlDataType="decimal"/>
    </xmlCellPr>
  </singleXmlCell>
  <singleXmlCell id="641" r="H13" connectionId="0">
    <xmlCellPr id="1" uniqueName="P1076423">
      <xmlPr mapId="1" xpath="/TFI-IZD-POD/NTI-GFI-IZD-POD_1000376/P1076423" xmlDataType="decimal"/>
    </xmlCellPr>
  </singleXmlCell>
  <singleXmlCell id="642" r="I13" connectionId="0">
    <xmlCellPr id="1" uniqueName="P1076424">
      <xmlPr mapId="1" xpath="/TFI-IZD-POD/NTI-GFI-IZD-POD_1000376/P1076424" xmlDataType="decimal"/>
    </xmlCellPr>
  </singleXmlCell>
  <singleXmlCell id="643" r="H14" connectionId="0">
    <xmlCellPr id="1" uniqueName="P1076425">
      <xmlPr mapId="1" xpath="/TFI-IZD-POD/NTI-GFI-IZD-POD_1000376/P1076425" xmlDataType="decimal"/>
    </xmlCellPr>
  </singleXmlCell>
  <singleXmlCell id="644" r="I14" connectionId="0">
    <xmlCellPr id="1" uniqueName="P1076426">
      <xmlPr mapId="1" xpath="/TFI-IZD-POD/NTI-GFI-IZD-POD_1000376/P1076426" xmlDataType="decimal"/>
    </xmlCellPr>
  </singleXmlCell>
  <singleXmlCell id="645" r="H15" connectionId="0">
    <xmlCellPr id="1" uniqueName="P1076427">
      <xmlPr mapId="1" xpath="/TFI-IZD-POD/NTI-GFI-IZD-POD_1000376/P1076427" xmlDataType="decimal"/>
    </xmlCellPr>
  </singleXmlCell>
  <singleXmlCell id="646" r="I15" connectionId="0">
    <xmlCellPr id="1" uniqueName="P1076428">
      <xmlPr mapId="1" xpath="/TFI-IZD-POD/NTI-GFI-IZD-POD_1000376/P1076428" xmlDataType="decimal"/>
    </xmlCellPr>
  </singleXmlCell>
  <singleXmlCell id="647" r="H16" connectionId="0">
    <xmlCellPr id="1" uniqueName="P1076429">
      <xmlPr mapId="1" xpath="/TFI-IZD-POD/NTI-GFI-IZD-POD_1000376/P1076429" xmlDataType="decimal"/>
    </xmlCellPr>
  </singleXmlCell>
  <singleXmlCell id="648" r="I16" connectionId="0">
    <xmlCellPr id="1" uniqueName="P1076430">
      <xmlPr mapId="1" xpath="/TFI-IZD-POD/NTI-GFI-IZD-POD_1000376/P1076430" xmlDataType="decimal"/>
    </xmlCellPr>
  </singleXmlCell>
  <singleXmlCell id="649" r="H17" connectionId="0">
    <xmlCellPr id="1" uniqueName="P1076431">
      <xmlPr mapId="1" xpath="/TFI-IZD-POD/NTI-GFI-IZD-POD_1000376/P1076431" xmlDataType="decimal"/>
    </xmlCellPr>
  </singleXmlCell>
  <singleXmlCell id="650" r="I17" connectionId="0">
    <xmlCellPr id="1" uniqueName="P1076432">
      <xmlPr mapId="1" xpath="/TFI-IZD-POD/NTI-GFI-IZD-POD_1000376/P1076432" xmlDataType="decimal"/>
    </xmlCellPr>
  </singleXmlCell>
  <singleXmlCell id="651" r="H18" connectionId="0">
    <xmlCellPr id="1" uniqueName="P1076433">
      <xmlPr mapId="1" xpath="/TFI-IZD-POD/NTI-GFI-IZD-POD_1000376/P1076433" xmlDataType="decimal"/>
    </xmlCellPr>
  </singleXmlCell>
  <singleXmlCell id="652" r="I18" connectionId="0">
    <xmlCellPr id="1" uniqueName="P1076434">
      <xmlPr mapId="1" xpath="/TFI-IZD-POD/NTI-GFI-IZD-POD_1000376/P1076434" xmlDataType="decimal"/>
    </xmlCellPr>
  </singleXmlCell>
  <singleXmlCell id="653" r="H19" connectionId="0">
    <xmlCellPr id="1" uniqueName="P1076435">
      <xmlPr mapId="1" xpath="/TFI-IZD-POD/NTI-GFI-IZD-POD_1000376/P1076435" xmlDataType="decimal"/>
    </xmlCellPr>
  </singleXmlCell>
  <singleXmlCell id="654" r="I19" connectionId="0">
    <xmlCellPr id="1" uniqueName="P1076436">
      <xmlPr mapId="1" xpath="/TFI-IZD-POD/NTI-GFI-IZD-POD_1000376/P1076436" xmlDataType="decimal"/>
    </xmlCellPr>
  </singleXmlCell>
  <singleXmlCell id="655" r="H20" connectionId="0">
    <xmlCellPr id="1" uniqueName="P1076437">
      <xmlPr mapId="1" xpath="/TFI-IZD-POD/NTI-GFI-IZD-POD_1000376/P1076437" xmlDataType="decimal"/>
    </xmlCellPr>
  </singleXmlCell>
  <singleXmlCell id="656" r="I20" connectionId="0">
    <xmlCellPr id="1" uniqueName="P1076438">
      <xmlPr mapId="1" xpath="/TFI-IZD-POD/NTI-GFI-IZD-POD_1000376/P1076438" xmlDataType="decimal"/>
    </xmlCellPr>
  </singleXmlCell>
  <singleXmlCell id="657" r="H21" connectionId="0">
    <xmlCellPr id="1" uniqueName="P1076439">
      <xmlPr mapId="1" xpath="/TFI-IZD-POD/NTI-GFI-IZD-POD_1000376/P1076439" xmlDataType="decimal"/>
    </xmlCellPr>
  </singleXmlCell>
  <singleXmlCell id="658" r="I21" connectionId="0">
    <xmlCellPr id="1" uniqueName="P1076440">
      <xmlPr mapId="1" xpath="/TFI-IZD-POD/NTI-GFI-IZD-POD_1000376/P1076440" xmlDataType="decimal"/>
    </xmlCellPr>
  </singleXmlCell>
  <singleXmlCell id="659" r="H22" connectionId="0">
    <xmlCellPr id="1" uniqueName="P1076441">
      <xmlPr mapId="1" xpath="/TFI-IZD-POD/NTI-GFI-IZD-POD_1000376/P1076441" xmlDataType="decimal"/>
    </xmlCellPr>
  </singleXmlCell>
  <singleXmlCell id="660" r="I22" connectionId="0">
    <xmlCellPr id="1" uniqueName="P1076442">
      <xmlPr mapId="1" xpath="/TFI-IZD-POD/NTI-GFI-IZD-POD_1000376/P1076442" xmlDataType="decimal"/>
    </xmlCellPr>
  </singleXmlCell>
  <singleXmlCell id="661" r="H23" connectionId="0">
    <xmlCellPr id="1" uniqueName="P1076443">
      <xmlPr mapId="1" xpath="/TFI-IZD-POD/NTI-GFI-IZD-POD_1000376/P1076443" xmlDataType="decimal"/>
    </xmlCellPr>
  </singleXmlCell>
  <singleXmlCell id="662" r="I23" connectionId="0">
    <xmlCellPr id="1" uniqueName="P1076444">
      <xmlPr mapId="1" xpath="/TFI-IZD-POD/NTI-GFI-IZD-POD_1000376/P1076444" xmlDataType="decimal"/>
    </xmlCellPr>
  </singleXmlCell>
  <singleXmlCell id="663" r="H24" connectionId="0">
    <xmlCellPr id="1" uniqueName="P1076445">
      <xmlPr mapId="1" xpath="/TFI-IZD-POD/NTI-GFI-IZD-POD_1000376/P1076445" xmlDataType="decimal"/>
    </xmlCellPr>
  </singleXmlCell>
  <singleXmlCell id="664" r="I24" connectionId="0">
    <xmlCellPr id="1" uniqueName="P1076446">
      <xmlPr mapId="1" xpath="/TFI-IZD-POD/NTI-GFI-IZD-POD_1000376/P1076446" xmlDataType="decimal"/>
    </xmlCellPr>
  </singleXmlCell>
  <singleXmlCell id="665" r="H25" connectionId="0">
    <xmlCellPr id="1" uniqueName="P1076447">
      <xmlPr mapId="1" xpath="/TFI-IZD-POD/NTI-GFI-IZD-POD_1000376/P1076447" xmlDataType="decimal"/>
    </xmlCellPr>
  </singleXmlCell>
  <singleXmlCell id="666" r="I25" connectionId="0">
    <xmlCellPr id="1" uniqueName="P1076448">
      <xmlPr mapId="1" xpath="/TFI-IZD-POD/NTI-GFI-IZD-POD_1000376/P1076448" xmlDataType="decimal"/>
    </xmlCellPr>
  </singleXmlCell>
  <singleXmlCell id="667" r="H26" connectionId="0">
    <xmlCellPr id="1" uniqueName="P1076449">
      <xmlPr mapId="1" xpath="/TFI-IZD-POD/NTI-GFI-IZD-POD_1000376/P1076449" xmlDataType="decimal"/>
    </xmlCellPr>
  </singleXmlCell>
  <singleXmlCell id="668" r="I26" connectionId="0">
    <xmlCellPr id="1" uniqueName="P1076450">
      <xmlPr mapId="1" xpath="/TFI-IZD-POD/NTI-GFI-IZD-POD_1000376/P1076450" xmlDataType="decimal"/>
    </xmlCellPr>
  </singleXmlCell>
  <singleXmlCell id="669" r="H27" connectionId="0">
    <xmlCellPr id="1" uniqueName="P1076451">
      <xmlPr mapId="1" xpath="/TFI-IZD-POD/NTI-GFI-IZD-POD_1000376/P1076451" xmlDataType="decimal"/>
    </xmlCellPr>
  </singleXmlCell>
  <singleXmlCell id="670" r="I27" connectionId="0">
    <xmlCellPr id="1" uniqueName="P1076452">
      <xmlPr mapId="1" xpath="/TFI-IZD-POD/NTI-GFI-IZD-POD_1000376/P1076452" xmlDataType="decimal"/>
    </xmlCellPr>
  </singleXmlCell>
  <singleXmlCell id="671" r="H29" connectionId="0">
    <xmlCellPr id="1" uniqueName="P1076453">
      <xmlPr mapId="1" xpath="/TFI-IZD-POD/NTI-GFI-IZD-POD_1000376/P1076453" xmlDataType="decimal"/>
    </xmlCellPr>
  </singleXmlCell>
  <singleXmlCell id="672" r="I29" connectionId="0">
    <xmlCellPr id="1" uniqueName="P1076454">
      <xmlPr mapId="1" xpath="/TFI-IZD-POD/NTI-GFI-IZD-POD_1000376/P1076454" xmlDataType="decimal"/>
    </xmlCellPr>
  </singleXmlCell>
  <singleXmlCell id="673" r="H30" connectionId="0">
    <xmlCellPr id="1" uniqueName="P1076455">
      <xmlPr mapId="1" xpath="/TFI-IZD-POD/NTI-GFI-IZD-POD_1000376/P1076455" xmlDataType="decimal"/>
    </xmlCellPr>
  </singleXmlCell>
  <singleXmlCell id="674" r="I30" connectionId="0">
    <xmlCellPr id="1" uniqueName="P1076456">
      <xmlPr mapId="1" xpath="/TFI-IZD-POD/NTI-GFI-IZD-POD_1000376/P1076456" xmlDataType="decimal"/>
    </xmlCellPr>
  </singleXmlCell>
  <singleXmlCell id="675" r="H31" connectionId="0">
    <xmlCellPr id="1" uniqueName="P1076457">
      <xmlPr mapId="1" xpath="/TFI-IZD-POD/NTI-GFI-IZD-POD_1000376/P1076457" xmlDataType="decimal"/>
    </xmlCellPr>
  </singleXmlCell>
  <singleXmlCell id="676" r="I31" connectionId="0">
    <xmlCellPr id="1" uniqueName="P1076458">
      <xmlPr mapId="1" xpath="/TFI-IZD-POD/NTI-GFI-IZD-POD_1000376/P1076458" xmlDataType="decimal"/>
    </xmlCellPr>
  </singleXmlCell>
  <singleXmlCell id="677" r="H32" connectionId="0">
    <xmlCellPr id="1" uniqueName="P1076459">
      <xmlPr mapId="1" xpath="/TFI-IZD-POD/NTI-GFI-IZD-POD_1000376/P1076459" xmlDataType="decimal"/>
    </xmlCellPr>
  </singleXmlCell>
  <singleXmlCell id="678" r="I32" connectionId="0">
    <xmlCellPr id="1" uniqueName="P1076460">
      <xmlPr mapId="1" xpath="/TFI-IZD-POD/NTI-GFI-IZD-POD_1000376/P1076460" xmlDataType="decimal"/>
    </xmlCellPr>
  </singleXmlCell>
  <singleXmlCell id="679" r="H33" connectionId="0">
    <xmlCellPr id="1" uniqueName="P1076461">
      <xmlPr mapId="1" xpath="/TFI-IZD-POD/NTI-GFI-IZD-POD_1000376/P1076461" xmlDataType="decimal"/>
    </xmlCellPr>
  </singleXmlCell>
  <singleXmlCell id="680" r="I33" connectionId="0">
    <xmlCellPr id="1" uniqueName="P1076462">
      <xmlPr mapId="1" xpath="/TFI-IZD-POD/NTI-GFI-IZD-POD_1000376/P1076462" xmlDataType="decimal"/>
    </xmlCellPr>
  </singleXmlCell>
  <singleXmlCell id="681" r="H34" connectionId="0">
    <xmlCellPr id="1" uniqueName="P1076463">
      <xmlPr mapId="1" xpath="/TFI-IZD-POD/NTI-GFI-IZD-POD_1000376/P1076463" xmlDataType="decimal"/>
    </xmlCellPr>
  </singleXmlCell>
  <singleXmlCell id="682" r="I34" connectionId="0">
    <xmlCellPr id="1" uniqueName="P1076464">
      <xmlPr mapId="1" xpath="/TFI-IZD-POD/NTI-GFI-IZD-POD_1000376/P1076464" xmlDataType="decimal"/>
    </xmlCellPr>
  </singleXmlCell>
  <singleXmlCell id="683" r="H35" connectionId="0">
    <xmlCellPr id="1" uniqueName="P1076465">
      <xmlPr mapId="1" xpath="/TFI-IZD-POD/NTI-GFI-IZD-POD_1000376/P1076465" xmlDataType="decimal"/>
    </xmlCellPr>
  </singleXmlCell>
  <singleXmlCell id="684" r="I35" connectionId="0">
    <xmlCellPr id="1" uniqueName="P1076466">
      <xmlPr mapId="1" xpath="/TFI-IZD-POD/NTI-GFI-IZD-POD_1000376/P1076466" xmlDataType="decimal"/>
    </xmlCellPr>
  </singleXmlCell>
  <singleXmlCell id="685" r="H36" connectionId="0">
    <xmlCellPr id="1" uniqueName="P1076467">
      <xmlPr mapId="1" xpath="/TFI-IZD-POD/NTI-GFI-IZD-POD_1000376/P1076467" xmlDataType="decimal"/>
    </xmlCellPr>
  </singleXmlCell>
  <singleXmlCell id="686" r="I36" connectionId="0">
    <xmlCellPr id="1" uniqueName="P1076468">
      <xmlPr mapId="1" xpath="/TFI-IZD-POD/NTI-GFI-IZD-POD_1000376/P1076468" xmlDataType="decimal"/>
    </xmlCellPr>
  </singleXmlCell>
  <singleXmlCell id="687" r="H37" connectionId="0">
    <xmlCellPr id="1" uniqueName="P1076469">
      <xmlPr mapId="1" xpath="/TFI-IZD-POD/NTI-GFI-IZD-POD_1000376/P1076469" xmlDataType="decimal"/>
    </xmlCellPr>
  </singleXmlCell>
  <singleXmlCell id="688" r="I37" connectionId="0">
    <xmlCellPr id="1" uniqueName="P1076470">
      <xmlPr mapId="1" xpath="/TFI-IZD-POD/NTI-GFI-IZD-POD_1000376/P1076470" xmlDataType="decimal"/>
    </xmlCellPr>
  </singleXmlCell>
  <singleXmlCell id="689" r="H38" connectionId="0">
    <xmlCellPr id="1" uniqueName="P1076471">
      <xmlPr mapId="1" xpath="/TFI-IZD-POD/NTI-GFI-IZD-POD_1000376/P1076471" xmlDataType="decimal"/>
    </xmlCellPr>
  </singleXmlCell>
  <singleXmlCell id="690" r="I38" connectionId="0">
    <xmlCellPr id="1" uniqueName="P1076472">
      <xmlPr mapId="1" xpath="/TFI-IZD-POD/NTI-GFI-IZD-POD_1000376/P1076472" xmlDataType="decimal"/>
    </xmlCellPr>
  </singleXmlCell>
  <singleXmlCell id="691" r="H39" connectionId="0">
    <xmlCellPr id="1" uniqueName="P1076473">
      <xmlPr mapId="1" xpath="/TFI-IZD-POD/NTI-GFI-IZD-POD_1000376/P1076473" xmlDataType="decimal"/>
    </xmlCellPr>
  </singleXmlCell>
  <singleXmlCell id="692" r="I39" connectionId="0">
    <xmlCellPr id="1" uniqueName="P1076474">
      <xmlPr mapId="1" xpath="/TFI-IZD-POD/NTI-GFI-IZD-POD_1000376/P1076474" xmlDataType="decimal"/>
    </xmlCellPr>
  </singleXmlCell>
  <singleXmlCell id="693" r="H40" connectionId="0">
    <xmlCellPr id="1" uniqueName="P1076475">
      <xmlPr mapId="1" xpath="/TFI-IZD-POD/NTI-GFI-IZD-POD_1000376/P1076475" xmlDataType="decimal"/>
    </xmlCellPr>
  </singleXmlCell>
  <singleXmlCell id="694" r="I40" connectionId="0">
    <xmlCellPr id="1" uniqueName="P1076476">
      <xmlPr mapId="1" xpath="/TFI-IZD-POD/NTI-GFI-IZD-POD_1000376/P1076476" xmlDataType="decimal"/>
    </xmlCellPr>
  </singleXmlCell>
  <singleXmlCell id="695" r="H41" connectionId="0">
    <xmlCellPr id="1" uniqueName="P1076477">
      <xmlPr mapId="1" xpath="/TFI-IZD-POD/NTI-GFI-IZD-POD_1000376/P1076477" xmlDataType="decimal"/>
    </xmlCellPr>
  </singleXmlCell>
  <singleXmlCell id="696" r="I41" connectionId="0">
    <xmlCellPr id="1" uniqueName="P1076478">
      <xmlPr mapId="1" xpath="/TFI-IZD-POD/NTI-GFI-IZD-POD_1000376/P1076478" xmlDataType="decimal"/>
    </xmlCellPr>
  </singleXmlCell>
  <singleXmlCell id="697" r="H42" connectionId="0">
    <xmlCellPr id="1" uniqueName="P1076479">
      <xmlPr mapId="1" xpath="/TFI-IZD-POD/NTI-GFI-IZD-POD_1000376/P1076479" xmlDataType="decimal"/>
    </xmlCellPr>
  </singleXmlCell>
  <singleXmlCell id="698" r="I42" connectionId="0">
    <xmlCellPr id="1" uniqueName="P1076480">
      <xmlPr mapId="1" xpath="/TFI-IZD-POD/NTI-GFI-IZD-POD_1000376/P1076480" xmlDataType="decimal"/>
    </xmlCellPr>
  </singleXmlCell>
  <singleXmlCell id="699" r="H44" connectionId="0">
    <xmlCellPr id="1" uniqueName="P1076481">
      <xmlPr mapId="1" xpath="/TFI-IZD-POD/NTI-GFI-IZD-POD_1000376/P1076481" xmlDataType="decimal"/>
    </xmlCellPr>
  </singleXmlCell>
  <singleXmlCell id="700" r="I44" connectionId="0">
    <xmlCellPr id="1" uniqueName="P1076482">
      <xmlPr mapId="1" xpath="/TFI-IZD-POD/NTI-GFI-IZD-POD_1000376/P1076482" xmlDataType="decimal"/>
    </xmlCellPr>
  </singleXmlCell>
  <singleXmlCell id="701" r="H45" connectionId="0">
    <xmlCellPr id="1" uniqueName="P1076483">
      <xmlPr mapId="1" xpath="/TFI-IZD-POD/NTI-GFI-IZD-POD_1000376/P1076483" xmlDataType="decimal"/>
    </xmlCellPr>
  </singleXmlCell>
  <singleXmlCell id="702" r="I45" connectionId="0">
    <xmlCellPr id="1" uniqueName="P1076484">
      <xmlPr mapId="1" xpath="/TFI-IZD-POD/NTI-GFI-IZD-POD_1000376/P1076484" xmlDataType="decimal"/>
    </xmlCellPr>
  </singleXmlCell>
  <singleXmlCell id="703" r="H46" connectionId="0">
    <xmlCellPr id="1" uniqueName="P1076485">
      <xmlPr mapId="1" xpath="/TFI-IZD-POD/NTI-GFI-IZD-POD_1000376/P1076485" xmlDataType="decimal"/>
    </xmlCellPr>
  </singleXmlCell>
  <singleXmlCell id="704" r="I46" connectionId="0">
    <xmlCellPr id="1" uniqueName="P1076486">
      <xmlPr mapId="1" xpath="/TFI-IZD-POD/NTI-GFI-IZD-POD_1000376/P1076486" xmlDataType="decimal"/>
    </xmlCellPr>
  </singleXmlCell>
  <singleXmlCell id="705" r="H47" connectionId="0">
    <xmlCellPr id="1" uniqueName="P1076487">
      <xmlPr mapId="1" xpath="/TFI-IZD-POD/NTI-GFI-IZD-POD_1000376/P1076487" xmlDataType="decimal"/>
    </xmlCellPr>
  </singleXmlCell>
  <singleXmlCell id="706" r="I47" connectionId="0">
    <xmlCellPr id="1" uniqueName="P1076488">
      <xmlPr mapId="1" xpath="/TFI-IZD-POD/NTI-GFI-IZD-POD_1000376/P1076488" xmlDataType="decimal"/>
    </xmlCellPr>
  </singleXmlCell>
  <singleXmlCell id="707" r="H48" connectionId="0">
    <xmlCellPr id="1" uniqueName="P1076489">
      <xmlPr mapId="1" xpath="/TFI-IZD-POD/NTI-GFI-IZD-POD_1000376/P1076489" xmlDataType="decimal"/>
    </xmlCellPr>
  </singleXmlCell>
  <singleXmlCell id="708" r="I48" connectionId="0">
    <xmlCellPr id="1" uniqueName="P1076490">
      <xmlPr mapId="1" xpath="/TFI-IZD-POD/NTI-GFI-IZD-POD_1000376/P1076490" xmlDataType="decimal"/>
    </xmlCellPr>
  </singleXmlCell>
  <singleXmlCell id="709" r="H49" connectionId="0">
    <xmlCellPr id="1" uniqueName="P1076491">
      <xmlPr mapId="1" xpath="/TFI-IZD-POD/NTI-GFI-IZD-POD_1000376/P1076491" xmlDataType="decimal"/>
    </xmlCellPr>
  </singleXmlCell>
  <singleXmlCell id="710" r="I49" connectionId="0">
    <xmlCellPr id="1" uniqueName="P1076492">
      <xmlPr mapId="1" xpath="/TFI-IZD-POD/NTI-GFI-IZD-POD_1000376/P1076492" xmlDataType="decimal"/>
    </xmlCellPr>
  </singleXmlCell>
  <singleXmlCell id="711" r="H50" connectionId="0">
    <xmlCellPr id="1" uniqueName="P1076493">
      <xmlPr mapId="1" xpath="/TFI-IZD-POD/NTI-GFI-IZD-POD_1000376/P1076493" xmlDataType="decimal"/>
    </xmlCellPr>
  </singleXmlCell>
  <singleXmlCell id="712" r="I50" connectionId="0">
    <xmlCellPr id="1" uniqueName="P1076494">
      <xmlPr mapId="1" xpath="/TFI-IZD-POD/NTI-GFI-IZD-POD_1000376/P1076494" xmlDataType="decimal"/>
    </xmlCellPr>
  </singleXmlCell>
  <singleXmlCell id="713" r="H51" connectionId="0">
    <xmlCellPr id="1" uniqueName="P1076495">
      <xmlPr mapId="1" xpath="/TFI-IZD-POD/NTI-GFI-IZD-POD_1000376/P1076495" xmlDataType="decimal"/>
    </xmlCellPr>
  </singleXmlCell>
  <singleXmlCell id="714" r="I51" connectionId="0">
    <xmlCellPr id="1" uniqueName="P1076496">
      <xmlPr mapId="1" xpath="/TFI-IZD-POD/NTI-GFI-IZD-POD_1000376/P1076496" xmlDataType="decimal"/>
    </xmlCellPr>
  </singleXmlCell>
  <singleXmlCell id="715" r="H52" connectionId="0">
    <xmlCellPr id="1" uniqueName="P1078211">
      <xmlPr mapId="1" xpath="/TFI-IZD-POD/NTI-GFI-IZD-POD_1000376/P1078211" xmlDataType="decimal"/>
    </xmlCellPr>
  </singleXmlCell>
  <singleXmlCell id="716" r="I52" connectionId="0">
    <xmlCellPr id="1" uniqueName="P1078212">
      <xmlPr mapId="1" xpath="/TFI-IZD-POD/NTI-GFI-IZD-POD_1000376/P1078212" xmlDataType="decimal"/>
    </xmlCellPr>
  </singleXmlCell>
  <singleXmlCell id="717" r="H53" connectionId="0">
    <xmlCellPr id="1" uniqueName="P1078213">
      <xmlPr mapId="1" xpath="/TFI-IZD-POD/NTI-GFI-IZD-POD_1000376/P1078213" xmlDataType="decimal"/>
    </xmlCellPr>
  </singleXmlCell>
  <singleXmlCell id="718" r="I53" connectionId="0">
    <xmlCellPr id="1" uniqueName="P1078214">
      <xmlPr mapId="1" xpath="/TFI-IZD-POD/NTI-GFI-IZD-POD_1000376/P1078214" xmlDataType="decimal"/>
    </xmlCellPr>
  </singleXmlCell>
  <singleXmlCell id="719" r="H54" connectionId="0">
    <xmlCellPr id="1" uniqueName="P1078216">
      <xmlPr mapId="1" xpath="/TFI-IZD-POD/NTI-GFI-IZD-POD_1000376/P1078216" xmlDataType="decimal"/>
    </xmlCellPr>
  </singleXmlCell>
  <singleXmlCell id="720" r="I54" connectionId="0">
    <xmlCellPr id="1" uniqueName="P1078218">
      <xmlPr mapId="1" xpath="/TFI-IZD-POD/NTI-GFI-IZD-POD_1000376/P1078218" xmlDataType="decimal"/>
    </xmlCellPr>
  </singleXmlCell>
  <singleXmlCell id="721" r="H55" connectionId="0">
    <xmlCellPr id="1" uniqueName="P1078219">
      <xmlPr mapId="1" xpath="/TFI-IZD-POD/NTI-GFI-IZD-POD_1000376/P1078219" xmlDataType="decimal"/>
    </xmlCellPr>
  </singleXmlCell>
  <singleXmlCell id="722" r="I55" connectionId="0">
    <xmlCellPr id="1" uniqueName="P1078221">
      <xmlPr mapId="1" xpath="/TFI-IZD-POD/NTI-GFI-IZD-POD_1000376/P1078221" xmlDataType="decimal"/>
    </xmlCellPr>
  </singleXmlCell>
  <singleXmlCell id="723" r="H56" connectionId="0">
    <xmlCellPr id="1" uniqueName="P1078223">
      <xmlPr mapId="1" xpath="/TFI-IZD-POD/NTI-GFI-IZD-POD_1000376/P1078223" xmlDataType="decimal"/>
    </xmlCellPr>
  </singleXmlCell>
  <singleXmlCell id="724" r="I56" connectionId="0">
    <xmlCellPr id="1" uniqueName="P1078225">
      <xmlPr mapId="1" xpath="/TFI-IZD-POD/NTI-GFI-IZD-POD_1000376/P1078225" xmlDataType="decimal"/>
    </xmlCellPr>
  </singleXmlCell>
  <singleXmlCell id="725" r="H57" connectionId="0">
    <xmlCellPr id="1" uniqueName="P1078227">
      <xmlPr mapId="1" xpath="/TFI-IZD-POD/NTI-GFI-IZD-POD_1000376/P1078227" xmlDataType="decimal"/>
    </xmlCellPr>
  </singleXmlCell>
  <singleXmlCell id="726" r="I57" connectionId="0">
    <xmlCellPr id="1" uniqueName="P1078228">
      <xmlPr mapId="1" xpath="/TFI-IZD-POD/NTI-GFI-IZD-POD_1000376/P1078228" xmlDataType="decimal"/>
    </xmlCellPr>
  </singleXmlCell>
  <singleXmlCell id="727" r="H58" connectionId="0">
    <xmlCellPr id="1" uniqueName="P1078230">
      <xmlPr mapId="1" xpath="/TFI-IZD-POD/NTI-GFI-IZD-POD_1000376/P1078230" xmlDataType="decimal"/>
    </xmlCellPr>
  </singleXmlCell>
  <singleXmlCell id="728" r="I58" connectionId="0">
    <xmlCellPr id="1" uniqueName="P1078232">
      <xmlPr mapId="1" xpath="/TFI-IZD-POD/NTI-GFI-IZD-POD_1000376/P1078232" xmlDataType="decimal"/>
    </xmlCellPr>
  </singleXmlCell>
  <singleXmlCell id="729" r="H59" connectionId="0">
    <xmlCellPr id="1" uniqueName="P1078234">
      <xmlPr mapId="1" xpath="/TFI-IZD-POD/NTI-GFI-IZD-POD_1000376/P1078234" xmlDataType="decimal"/>
    </xmlCellPr>
  </singleXmlCell>
  <singleXmlCell id="730" r="I59" connectionId="0">
    <xmlCellPr id="1" uniqueName="P1078235">
      <xmlPr mapId="1" xpath="/TFI-IZD-POD/NTI-GFI-IZD-POD_1000376/P1078235" xmlDataType="decimal"/>
    </xmlCellPr>
  </singleXmlCell>
</singleXmlCells>
</file>

<file path=xl/tables/tableSingleCells5.xml><?xml version="1.0" encoding="utf-8"?>
<singleXmlCells xmlns="http://schemas.openxmlformats.org/spreadsheetml/2006/main">
  <singleXmlCell id="731" r="H8" connectionId="0">
    <xmlCellPr id="1" uniqueName="P1078099">
      <xmlPr mapId="1" xpath="/TFI-IZD-POD/NTD-GFI-IZD-POD_1000378/P1078099" xmlDataType="decimal"/>
    </xmlCellPr>
  </singleXmlCell>
  <singleXmlCell id="732" r="I8" connectionId="0">
    <xmlCellPr id="1" uniqueName="P1078100">
      <xmlPr mapId="1" xpath="/TFI-IZD-POD/NTD-GFI-IZD-POD_1000378/P1078100" xmlDataType="decimal"/>
    </xmlCellPr>
  </singleXmlCell>
  <singleXmlCell id="733" r="H9" connectionId="0">
    <xmlCellPr id="1" uniqueName="P1078101">
      <xmlPr mapId="1" xpath="/TFI-IZD-POD/NTD-GFI-IZD-POD_1000378/P1078101" xmlDataType="decimal"/>
    </xmlCellPr>
  </singleXmlCell>
  <singleXmlCell id="734" r="I9" connectionId="0">
    <xmlCellPr id="1" uniqueName="P1078102">
      <xmlPr mapId="1" xpath="/TFI-IZD-POD/NTD-GFI-IZD-POD_1000378/P1078102" xmlDataType="decimal"/>
    </xmlCellPr>
  </singleXmlCell>
  <singleXmlCell id="735" r="H10" connectionId="0">
    <xmlCellPr id="1" uniqueName="P1078103">
      <xmlPr mapId="1" xpath="/TFI-IZD-POD/NTD-GFI-IZD-POD_1000378/P1078103" xmlDataType="decimal"/>
    </xmlCellPr>
  </singleXmlCell>
  <singleXmlCell id="736" r="I10" connectionId="0">
    <xmlCellPr id="1" uniqueName="P1078104">
      <xmlPr mapId="1" xpath="/TFI-IZD-POD/NTD-GFI-IZD-POD_1000378/P1078104" xmlDataType="decimal"/>
    </xmlCellPr>
  </singleXmlCell>
  <singleXmlCell id="737" r="H11" connectionId="0">
    <xmlCellPr id="1" uniqueName="P1078105">
      <xmlPr mapId="1" xpath="/TFI-IZD-POD/NTD-GFI-IZD-POD_1000378/P1078105" xmlDataType="decimal"/>
    </xmlCellPr>
  </singleXmlCell>
  <singleXmlCell id="738" r="I11" connectionId="0">
    <xmlCellPr id="1" uniqueName="P1078106">
      <xmlPr mapId="1" xpath="/TFI-IZD-POD/NTD-GFI-IZD-POD_1000378/P1078106" xmlDataType="decimal"/>
    </xmlCellPr>
  </singleXmlCell>
  <singleXmlCell id="739" r="H14" connectionId="0">
    <xmlCellPr id="1" uniqueName="P1078107">
      <xmlPr mapId="1" xpath="/TFI-IZD-POD/NTD-GFI-IZD-POD_1000378/P1078107" xmlDataType="decimal"/>
    </xmlCellPr>
  </singleXmlCell>
  <singleXmlCell id="740" r="I14" connectionId="0">
    <xmlCellPr id="1" uniqueName="P1078108">
      <xmlPr mapId="1" xpath="/TFI-IZD-POD/NTD-GFI-IZD-POD_1000378/P1078108" xmlDataType="decimal"/>
    </xmlCellPr>
  </singleXmlCell>
  <singleXmlCell id="741" r="H15" connectionId="0">
    <xmlCellPr id="1" uniqueName="P1078109">
      <xmlPr mapId="1" xpath="/TFI-IZD-POD/NTD-GFI-IZD-POD_1000378/P1078109" xmlDataType="decimal"/>
    </xmlCellPr>
  </singleXmlCell>
  <singleXmlCell id="742" r="I15" connectionId="0">
    <xmlCellPr id="1" uniqueName="P1078110">
      <xmlPr mapId="1" xpath="/TFI-IZD-POD/NTD-GFI-IZD-POD_1000378/P1078110" xmlDataType="decimal"/>
    </xmlCellPr>
  </singleXmlCell>
  <singleXmlCell id="743" r="H16" connectionId="0">
    <xmlCellPr id="1" uniqueName="P1078111">
      <xmlPr mapId="1" xpath="/TFI-IZD-POD/NTD-GFI-IZD-POD_1000378/P1078111" xmlDataType="decimal"/>
    </xmlCellPr>
  </singleXmlCell>
  <singleXmlCell id="744" r="I16" connectionId="0">
    <xmlCellPr id="1" uniqueName="P1078112">
      <xmlPr mapId="1" xpath="/TFI-IZD-POD/NTD-GFI-IZD-POD_1000378/P1078112" xmlDataType="decimal"/>
    </xmlCellPr>
  </singleXmlCell>
  <singleXmlCell id="745" r="H17" connectionId="0">
    <xmlCellPr id="1" uniqueName="P1078113">
      <xmlPr mapId="1" xpath="/TFI-IZD-POD/NTD-GFI-IZD-POD_1000378/P1078113" xmlDataType="decimal"/>
    </xmlCellPr>
  </singleXmlCell>
  <singleXmlCell id="746" r="I17" connectionId="0">
    <xmlCellPr id="1" uniqueName="P1078114">
      <xmlPr mapId="1" xpath="/TFI-IZD-POD/NTD-GFI-IZD-POD_1000378/P1078114" xmlDataType="decimal"/>
    </xmlCellPr>
  </singleXmlCell>
  <singleXmlCell id="751" r="H19" connectionId="0">
    <xmlCellPr id="1" uniqueName="P1078117">
      <xmlPr mapId="1" xpath="/TFI-IZD-POD/NTD-GFI-IZD-POD_1000378/P1078117" xmlDataType="decimal"/>
    </xmlCellPr>
  </singleXmlCell>
  <singleXmlCell id="752" r="I19" connectionId="0">
    <xmlCellPr id="1" uniqueName="P1078118">
      <xmlPr mapId="1" xpath="/TFI-IZD-POD/NTD-GFI-IZD-POD_1000378/P1078118" xmlDataType="decimal"/>
    </xmlCellPr>
  </singleXmlCell>
  <singleXmlCell id="755" r="H21" connectionId="0">
    <xmlCellPr id="1" uniqueName="P1078121">
      <xmlPr mapId="1" xpath="/TFI-IZD-POD/NTD-GFI-IZD-POD_1000378/P1078121" xmlDataType="decimal"/>
    </xmlCellPr>
  </singleXmlCell>
  <singleXmlCell id="756" r="I21" connectionId="0">
    <xmlCellPr id="1" uniqueName="P1078122">
      <xmlPr mapId="1" xpath="/TFI-IZD-POD/NTD-GFI-IZD-POD_1000378/P1078122" xmlDataType="decimal"/>
    </xmlCellPr>
  </singleXmlCell>
  <singleXmlCell id="757" r="H23" connectionId="0">
    <xmlCellPr id="1" uniqueName="P1078123">
      <xmlPr mapId="1" xpath="/TFI-IZD-POD/NTD-GFI-IZD-POD_1000378/P1078123" xmlDataType="decimal"/>
    </xmlCellPr>
  </singleXmlCell>
  <singleXmlCell id="758" r="I23" connectionId="0">
    <xmlCellPr id="1" uniqueName="P1078124">
      <xmlPr mapId="1" xpath="/TFI-IZD-POD/NTD-GFI-IZD-POD_1000378/P1078124" xmlDataType="decimal"/>
    </xmlCellPr>
  </singleXmlCell>
  <singleXmlCell id="759" r="H24" connectionId="0">
    <xmlCellPr id="1" uniqueName="P1078125">
      <xmlPr mapId="1" xpath="/TFI-IZD-POD/NTD-GFI-IZD-POD_1000378/P1078125" xmlDataType="decimal"/>
    </xmlCellPr>
  </singleXmlCell>
  <singleXmlCell id="760" r="I24" connectionId="0">
    <xmlCellPr id="1" uniqueName="P1078126">
      <xmlPr mapId="1" xpath="/TFI-IZD-POD/NTD-GFI-IZD-POD_1000378/P1078126" xmlDataType="decimal"/>
    </xmlCellPr>
  </singleXmlCell>
  <singleXmlCell id="761" r="H25" connectionId="0">
    <xmlCellPr id="1" uniqueName="P1078127">
      <xmlPr mapId="1" xpath="/TFI-IZD-POD/NTD-GFI-IZD-POD_1000378/P1078127" xmlDataType="decimal"/>
    </xmlCellPr>
  </singleXmlCell>
  <singleXmlCell id="762" r="I25" connectionId="0">
    <xmlCellPr id="1" uniqueName="P1078128">
      <xmlPr mapId="1" xpath="/TFI-IZD-POD/NTD-GFI-IZD-POD_1000378/P1078128" xmlDataType="decimal"/>
    </xmlCellPr>
  </singleXmlCell>
  <singleXmlCell id="763" r="H26" connectionId="0">
    <xmlCellPr id="1" uniqueName="P1078129">
      <xmlPr mapId="1" xpath="/TFI-IZD-POD/NTD-GFI-IZD-POD_1000378/P1078129" xmlDataType="decimal"/>
    </xmlCellPr>
  </singleXmlCell>
  <singleXmlCell id="764" r="I26" connectionId="0">
    <xmlCellPr id="1" uniqueName="P1078130">
      <xmlPr mapId="1" xpath="/TFI-IZD-POD/NTD-GFI-IZD-POD_1000378/P1078130" xmlDataType="decimal"/>
    </xmlCellPr>
  </singleXmlCell>
  <singleXmlCell id="765" r="H27" connectionId="0">
    <xmlCellPr id="1" uniqueName="P1078131">
      <xmlPr mapId="1" xpath="/TFI-IZD-POD/NTD-GFI-IZD-POD_1000378/P1078131" xmlDataType="decimal"/>
    </xmlCellPr>
  </singleXmlCell>
  <singleXmlCell id="766" r="I27" connectionId="0">
    <xmlCellPr id="1" uniqueName="P1078132">
      <xmlPr mapId="1" xpath="/TFI-IZD-POD/NTD-GFI-IZD-POD_1000378/P1078132" xmlDataType="decimal"/>
    </xmlCellPr>
  </singleXmlCell>
  <singleXmlCell id="767" r="H28" connectionId="0">
    <xmlCellPr id="1" uniqueName="P1078133">
      <xmlPr mapId="1" xpath="/TFI-IZD-POD/NTD-GFI-IZD-POD_1000378/P1078133" xmlDataType="decimal"/>
    </xmlCellPr>
  </singleXmlCell>
  <singleXmlCell id="768" r="I28" connectionId="0">
    <xmlCellPr id="1" uniqueName="P1078134">
      <xmlPr mapId="1" xpath="/TFI-IZD-POD/NTD-GFI-IZD-POD_1000378/P1078134" xmlDataType="decimal"/>
    </xmlCellPr>
  </singleXmlCell>
  <singleXmlCell id="769" r="H29" connectionId="0">
    <xmlCellPr id="1" uniqueName="P1078135">
      <xmlPr mapId="1" xpath="/TFI-IZD-POD/NTD-GFI-IZD-POD_1000378/P1078135" xmlDataType="decimal"/>
    </xmlCellPr>
  </singleXmlCell>
  <singleXmlCell id="770" r="I29" connectionId="0">
    <xmlCellPr id="1" uniqueName="P1078136">
      <xmlPr mapId="1" xpath="/TFI-IZD-POD/NTD-GFI-IZD-POD_1000378/P1078136" xmlDataType="decimal"/>
    </xmlCellPr>
  </singleXmlCell>
  <singleXmlCell id="771" r="H30" connectionId="0">
    <xmlCellPr id="1" uniqueName="P1078137">
      <xmlPr mapId="1" xpath="/TFI-IZD-POD/NTD-GFI-IZD-POD_1000378/P1078137" xmlDataType="decimal"/>
    </xmlCellPr>
  </singleXmlCell>
  <singleXmlCell id="772" r="I30" connectionId="0">
    <xmlCellPr id="1" uniqueName="P1078138">
      <xmlPr mapId="1" xpath="/TFI-IZD-POD/NTD-GFI-IZD-POD_1000378/P1078138" xmlDataType="decimal"/>
    </xmlCellPr>
  </singleXmlCell>
  <singleXmlCell id="773" r="H31" connectionId="0">
    <xmlCellPr id="1" uniqueName="P1078139">
      <xmlPr mapId="1" xpath="/TFI-IZD-POD/NTD-GFI-IZD-POD_1000378/P1078139" xmlDataType="decimal"/>
    </xmlCellPr>
  </singleXmlCell>
  <singleXmlCell id="774" r="I31" connectionId="0">
    <xmlCellPr id="1" uniqueName="P1078140">
      <xmlPr mapId="1" xpath="/TFI-IZD-POD/NTD-GFI-IZD-POD_1000378/P1078140" xmlDataType="decimal"/>
    </xmlCellPr>
  </singleXmlCell>
  <singleXmlCell id="775" r="H32" connectionId="0">
    <xmlCellPr id="1" uniqueName="P1078141">
      <xmlPr mapId="1" xpath="/TFI-IZD-POD/NTD-GFI-IZD-POD_1000378/P1078141" xmlDataType="decimal"/>
    </xmlCellPr>
  </singleXmlCell>
  <singleXmlCell id="776" r="I32" connectionId="0">
    <xmlCellPr id="1" uniqueName="P1078142">
      <xmlPr mapId="1" xpath="/TFI-IZD-POD/NTD-GFI-IZD-POD_1000378/P1078142" xmlDataType="decimal"/>
    </xmlCellPr>
  </singleXmlCell>
  <singleXmlCell id="777" r="H33" connectionId="0">
    <xmlCellPr id="1" uniqueName="P1078143">
      <xmlPr mapId="1" xpath="/TFI-IZD-POD/NTD-GFI-IZD-POD_1000378/P1078143" xmlDataType="decimal"/>
    </xmlCellPr>
  </singleXmlCell>
  <singleXmlCell id="778" r="I33" connectionId="0">
    <xmlCellPr id="1" uniqueName="P1078144">
      <xmlPr mapId="1" xpath="/TFI-IZD-POD/NTD-GFI-IZD-POD_1000378/P1078144" xmlDataType="decimal"/>
    </xmlCellPr>
  </singleXmlCell>
  <singleXmlCell id="779" r="H34" connectionId="0">
    <xmlCellPr id="1" uniqueName="P1078145">
      <xmlPr mapId="1" xpath="/TFI-IZD-POD/NTD-GFI-IZD-POD_1000378/P1078145" xmlDataType="decimal"/>
    </xmlCellPr>
  </singleXmlCell>
  <singleXmlCell id="780" r="I34" connectionId="0">
    <xmlCellPr id="1" uniqueName="P1078146">
      <xmlPr mapId="1" xpath="/TFI-IZD-POD/NTD-GFI-IZD-POD_1000378/P1078146" xmlDataType="decimal"/>
    </xmlCellPr>
  </singleXmlCell>
  <singleXmlCell id="781" r="H35" connectionId="0">
    <xmlCellPr id="1" uniqueName="P1078147">
      <xmlPr mapId="1" xpath="/TFI-IZD-POD/NTD-GFI-IZD-POD_1000378/P1078147" xmlDataType="decimal"/>
    </xmlCellPr>
  </singleXmlCell>
  <singleXmlCell id="782" r="I35" connectionId="0">
    <xmlCellPr id="1" uniqueName="P1078148">
      <xmlPr mapId="1" xpath="/TFI-IZD-POD/NTD-GFI-IZD-POD_1000378/P1078148" xmlDataType="decimal"/>
    </xmlCellPr>
  </singleXmlCell>
  <singleXmlCell id="783" r="H36" connectionId="0">
    <xmlCellPr id="1" uniqueName="P1078149">
      <xmlPr mapId="1" xpath="/TFI-IZD-POD/NTD-GFI-IZD-POD_1000378/P1078149" xmlDataType="decimal"/>
    </xmlCellPr>
  </singleXmlCell>
  <singleXmlCell id="784" r="I36" connectionId="0">
    <xmlCellPr id="1" uniqueName="P1078150">
      <xmlPr mapId="1" xpath="/TFI-IZD-POD/NTD-GFI-IZD-POD_1000378/P1078150" xmlDataType="decimal"/>
    </xmlCellPr>
  </singleXmlCell>
  <singleXmlCell id="785" r="H38" connectionId="0">
    <xmlCellPr id="1" uniqueName="P1078151">
      <xmlPr mapId="1" xpath="/TFI-IZD-POD/NTD-GFI-IZD-POD_1000378/P1078151" xmlDataType="decimal"/>
    </xmlCellPr>
  </singleXmlCell>
  <singleXmlCell id="786" r="I38" connectionId="0">
    <xmlCellPr id="1" uniqueName="P1078152">
      <xmlPr mapId="1" xpath="/TFI-IZD-POD/NTD-GFI-IZD-POD_1000378/P1078152" xmlDataType="decimal"/>
    </xmlCellPr>
  </singleXmlCell>
  <singleXmlCell id="787" r="H39" connectionId="0">
    <xmlCellPr id="1" uniqueName="P1078153">
      <xmlPr mapId="1" xpath="/TFI-IZD-POD/NTD-GFI-IZD-POD_1000378/P1078153" xmlDataType="decimal"/>
    </xmlCellPr>
  </singleXmlCell>
  <singleXmlCell id="788" r="I39" connectionId="0">
    <xmlCellPr id="1" uniqueName="P1078154">
      <xmlPr mapId="1" xpath="/TFI-IZD-POD/NTD-GFI-IZD-POD_1000378/P1078154" xmlDataType="decimal"/>
    </xmlCellPr>
  </singleXmlCell>
  <singleXmlCell id="789" r="H40" connectionId="0">
    <xmlCellPr id="1" uniqueName="P1078155">
      <xmlPr mapId="1" xpath="/TFI-IZD-POD/NTD-GFI-IZD-POD_1000378/P1078155" xmlDataType="decimal"/>
    </xmlCellPr>
  </singleXmlCell>
  <singleXmlCell id="790" r="I40" connectionId="0">
    <xmlCellPr id="1" uniqueName="P1078156">
      <xmlPr mapId="1" xpath="/TFI-IZD-POD/NTD-GFI-IZD-POD_1000378/P1078156" xmlDataType="decimal"/>
    </xmlCellPr>
  </singleXmlCell>
  <singleXmlCell id="791" r="H41" connectionId="0">
    <xmlCellPr id="1" uniqueName="P1078157">
      <xmlPr mapId="1" xpath="/TFI-IZD-POD/NTD-GFI-IZD-POD_1000378/P1078157" xmlDataType="decimal"/>
    </xmlCellPr>
  </singleXmlCell>
  <singleXmlCell id="792" r="I41" connectionId="0">
    <xmlCellPr id="1" uniqueName="P1078158">
      <xmlPr mapId="1" xpath="/TFI-IZD-POD/NTD-GFI-IZD-POD_1000378/P1078158" xmlDataType="decimal"/>
    </xmlCellPr>
  </singleXmlCell>
  <singleXmlCell id="793" r="H42" connectionId="0">
    <xmlCellPr id="1" uniqueName="P1078159">
      <xmlPr mapId="1" xpath="/TFI-IZD-POD/NTD-GFI-IZD-POD_1000378/P1078159" xmlDataType="decimal"/>
    </xmlCellPr>
  </singleXmlCell>
  <singleXmlCell id="794" r="I42" connectionId="0">
    <xmlCellPr id="1" uniqueName="P1078160">
      <xmlPr mapId="1" xpath="/TFI-IZD-POD/NTD-GFI-IZD-POD_1000378/P1078160" xmlDataType="decimal"/>
    </xmlCellPr>
  </singleXmlCell>
  <singleXmlCell id="795" r="H43" connectionId="0">
    <xmlCellPr id="1" uniqueName="P1078161">
      <xmlPr mapId="1" xpath="/TFI-IZD-POD/NTD-GFI-IZD-POD_1000378/P1078161" xmlDataType="decimal"/>
    </xmlCellPr>
  </singleXmlCell>
  <singleXmlCell id="796" r="I43" connectionId="0">
    <xmlCellPr id="1" uniqueName="P1078162">
      <xmlPr mapId="1" xpath="/TFI-IZD-POD/NTD-GFI-IZD-POD_1000378/P1078162" xmlDataType="decimal"/>
    </xmlCellPr>
  </singleXmlCell>
  <singleXmlCell id="797" r="H44" connectionId="0">
    <xmlCellPr id="1" uniqueName="P1078163">
      <xmlPr mapId="1" xpath="/TFI-IZD-POD/NTD-GFI-IZD-POD_1000378/P1078163" xmlDataType="decimal"/>
    </xmlCellPr>
  </singleXmlCell>
  <singleXmlCell id="798" r="I44" connectionId="0">
    <xmlCellPr id="1" uniqueName="P1078164">
      <xmlPr mapId="1" xpath="/TFI-IZD-POD/NTD-GFI-IZD-POD_1000378/P1078164" xmlDataType="decimal"/>
    </xmlCellPr>
  </singleXmlCell>
  <singleXmlCell id="799" r="H45" connectionId="0">
    <xmlCellPr id="1" uniqueName="P1078165">
      <xmlPr mapId="1" xpath="/TFI-IZD-POD/NTD-GFI-IZD-POD_1000378/P1078165" xmlDataType="decimal"/>
    </xmlCellPr>
  </singleXmlCell>
  <singleXmlCell id="800" r="I45" connectionId="0">
    <xmlCellPr id="1" uniqueName="P1078166">
      <xmlPr mapId="1" xpath="/TFI-IZD-POD/NTD-GFI-IZD-POD_1000378/P1078166" xmlDataType="decimal"/>
    </xmlCellPr>
  </singleXmlCell>
  <singleXmlCell id="801" r="H46" connectionId="0">
    <xmlCellPr id="1" uniqueName="P1078167">
      <xmlPr mapId="1" xpath="/TFI-IZD-POD/NTD-GFI-IZD-POD_1000378/P1078167" xmlDataType="decimal"/>
    </xmlCellPr>
  </singleXmlCell>
  <singleXmlCell id="802" r="I46" connectionId="0">
    <xmlCellPr id="1" uniqueName="P1078168">
      <xmlPr mapId="1" xpath="/TFI-IZD-POD/NTD-GFI-IZD-POD_1000378/P1078168" xmlDataType="decimal"/>
    </xmlCellPr>
  </singleXmlCell>
  <singleXmlCell id="803" r="H47" connectionId="0">
    <xmlCellPr id="1" uniqueName="P1078169">
      <xmlPr mapId="1" xpath="/TFI-IZD-POD/NTD-GFI-IZD-POD_1000378/P1078169" xmlDataType="decimal"/>
    </xmlCellPr>
  </singleXmlCell>
  <singleXmlCell id="804" r="I47" connectionId="0">
    <xmlCellPr id="1" uniqueName="P1078170">
      <xmlPr mapId="1" xpath="/TFI-IZD-POD/NTD-GFI-IZD-POD_1000378/P1078170" xmlDataType="decimal"/>
    </xmlCellPr>
  </singleXmlCell>
  <singleXmlCell id="805" r="H48" connectionId="0">
    <xmlCellPr id="1" uniqueName="P1078171">
      <xmlPr mapId="1" xpath="/TFI-IZD-POD/NTD-GFI-IZD-POD_1000378/P1078171" xmlDataType="decimal"/>
    </xmlCellPr>
  </singleXmlCell>
  <singleXmlCell id="806" r="I48" connectionId="0">
    <xmlCellPr id="1" uniqueName="P1078172">
      <xmlPr mapId="1" xpath="/TFI-IZD-POD/NTD-GFI-IZD-POD_1000378/P1078172" xmlDataType="decimal"/>
    </xmlCellPr>
  </singleXmlCell>
  <singleXmlCell id="807" r="H49" connectionId="0">
    <xmlCellPr id="1" uniqueName="P1078173">
      <xmlPr mapId="1" xpath="/TFI-IZD-POD/NTD-GFI-IZD-POD_1000378/P1078173" xmlDataType="decimal"/>
    </xmlCellPr>
  </singleXmlCell>
  <singleXmlCell id="808" r="I49" connectionId="0">
    <xmlCellPr id="1" uniqueName="P1078174">
      <xmlPr mapId="1" xpath="/TFI-IZD-POD/NTD-GFI-IZD-POD_1000378/P1078174" xmlDataType="decimal"/>
    </xmlCellPr>
  </singleXmlCell>
  <singleXmlCell id="809" r="H50" connectionId="0">
    <xmlCellPr id="1" uniqueName="P1078175">
      <xmlPr mapId="1" xpath="/TFI-IZD-POD/NTD-GFI-IZD-POD_1000378/P1078175" xmlDataType="decimal"/>
    </xmlCellPr>
  </singleXmlCell>
  <singleXmlCell id="810" r="I50" connectionId="0">
    <xmlCellPr id="1" uniqueName="P1078176">
      <xmlPr mapId="1" xpath="/TFI-IZD-POD/NTD-GFI-IZD-POD_1000378/P1078176" xmlDataType="decimal"/>
    </xmlCellPr>
  </singleXmlCell>
  <singleXmlCell id="811" r="H51" connectionId="0">
    <xmlCellPr id="1" uniqueName="P1078177">
      <xmlPr mapId="1" xpath="/TFI-IZD-POD/NTD-GFI-IZD-POD_1000378/P1078177" xmlDataType="decimal"/>
    </xmlCellPr>
  </singleXmlCell>
  <singleXmlCell id="812" r="I51" connectionId="0">
    <xmlCellPr id="1" uniqueName="P1078178">
      <xmlPr mapId="1" xpath="/TFI-IZD-POD/NTD-GFI-IZD-POD_1000378/P1078178" xmlDataType="decimal"/>
    </xmlCellPr>
  </singleXmlCell>
  <singleXmlCell id="813" r="H52" connectionId="0">
    <xmlCellPr id="1" uniqueName="P1078179">
      <xmlPr mapId="1" xpath="/TFI-IZD-POD/NTD-GFI-IZD-POD_1000378/P1078179" xmlDataType="decimal"/>
    </xmlCellPr>
  </singleXmlCell>
  <singleXmlCell id="814" r="I52" connectionId="0">
    <xmlCellPr id="1" uniqueName="P1078180">
      <xmlPr mapId="1" xpath="/TFI-IZD-POD/NTD-GFI-IZD-POD_1000378/P1078180" xmlDataType="decimal"/>
    </xmlCellPr>
  </singleXmlCell>
  <singleXmlCell id="815" r="H53" connectionId="0">
    <xmlCellPr id="1" uniqueName="P1078181">
      <xmlPr mapId="1" xpath="/TFI-IZD-POD/NTD-GFI-IZD-POD_1000378/P1078181" xmlDataType="decimal"/>
    </xmlCellPr>
  </singleXmlCell>
  <singleXmlCell id="816" r="I53" connectionId="0">
    <xmlCellPr id="1" uniqueName="P1078182">
      <xmlPr mapId="1" xpath="/TFI-IZD-POD/NTD-GFI-IZD-POD_1000378/P1078182" xmlDataType="decimal"/>
    </xmlCellPr>
  </singleXmlCell>
  <singleXmlCell id="750" r="I18" connectionId="0">
    <xmlCellPr id="1" uniqueName="P1078116">
      <xmlPr mapId="1" xpath="/TFI-IZD-POD/NTD-GFI-IZD-POD_1000378/P1078116" xmlDataType="decimal"/>
    </xmlCellPr>
  </singleXmlCell>
  <singleXmlCell id="749" r="H18" connectionId="0">
    <xmlCellPr id="1" uniqueName="P1078115">
      <xmlPr mapId="1" xpath="/TFI-IZD-POD/NTD-GFI-IZD-POD_1000378/P1078115" xmlDataType="decimal"/>
    </xmlCellPr>
  </singleXmlCell>
  <singleXmlCell id="754" r="I20" connectionId="0">
    <xmlCellPr id="1" uniqueName="P1078120">
      <xmlPr mapId="1" xpath="/TFI-IZD-POD/NTD-GFI-IZD-POD_1000378/P1078120" xmlDataType="decimal"/>
    </xmlCellPr>
  </singleXmlCell>
  <singleXmlCell id="753" r="H20" connectionId="0">
    <xmlCellPr id="1" uniqueName="P1078119">
      <xmlPr mapId="1" xpath="/TFI-IZD-POD/NTD-GFI-IZD-POD_1000378/P1078119" xmlDataType="decimal"/>
    </xmlCellPr>
  </singleXmlCell>
</singleXmlCells>
</file>

<file path=xl/tables/tableSingleCells6.xml><?xml version="1.0" encoding="utf-8"?>
<singleXmlCells xmlns="http://schemas.openxmlformats.org/spreadsheetml/2006/main">
  <singleXmlCell id="833" r="H7" connectionId="0">
    <xmlCellPr id="1" uniqueName="P1073415">
      <xmlPr mapId="1" xpath="/TFI-IZD-POD/IPK-GFI-IZD-POD_1000380/P1073415" xmlDataType="decimal"/>
    </xmlCellPr>
  </singleXmlCell>
  <singleXmlCell id="834" r="I7" connectionId="0">
    <xmlCellPr id="1" uniqueName="P1078183">
      <xmlPr mapId="1" xpath="/TFI-IZD-POD/IPK-GFI-IZD-POD_1000380/P1078183" xmlDataType="decimal"/>
    </xmlCellPr>
  </singleXmlCell>
  <singleXmlCell id="835" r="J7" connectionId="0">
    <xmlCellPr id="1" uniqueName="P1078184">
      <xmlPr mapId="1" xpath="/TFI-IZD-POD/IPK-GFI-IZD-POD_1000380/P1078184" xmlDataType="decimal"/>
    </xmlCellPr>
  </singleXmlCell>
  <singleXmlCell id="836" r="K7" connectionId="0">
    <xmlCellPr id="1" uniqueName="P1078185">
      <xmlPr mapId="1" xpath="/TFI-IZD-POD/IPK-GFI-IZD-POD_1000380/P1078185" xmlDataType="decimal"/>
    </xmlCellPr>
  </singleXmlCell>
  <singleXmlCell id="837" r="L7" connectionId="0">
    <xmlCellPr id="1" uniqueName="P1078186">
      <xmlPr mapId="1" xpath="/TFI-IZD-POD/IPK-GFI-IZD-POD_1000380/P1078186" xmlDataType="decimal"/>
    </xmlCellPr>
  </singleXmlCell>
  <singleXmlCell id="838" r="M7" connectionId="0">
    <xmlCellPr id="1" uniqueName="P1078187">
      <xmlPr mapId="1" xpath="/TFI-IZD-POD/IPK-GFI-IZD-POD_1000380/P1078187" xmlDataType="decimal"/>
    </xmlCellPr>
  </singleXmlCell>
  <singleXmlCell id="839" r="N7" connectionId="0">
    <xmlCellPr id="1" uniqueName="P1078188">
      <xmlPr mapId="1" xpath="/TFI-IZD-POD/IPK-GFI-IZD-POD_1000380/P1078188" xmlDataType="decimal"/>
    </xmlCellPr>
  </singleXmlCell>
  <singleXmlCell id="840" r="O7" connectionId="0">
    <xmlCellPr id="1" uniqueName="P1078189">
      <xmlPr mapId="1" xpath="/TFI-IZD-POD/IPK-GFI-IZD-POD_1000380/P1078189" xmlDataType="decimal"/>
    </xmlCellPr>
  </singleXmlCell>
  <singleXmlCell id="841" r="P7" connectionId="0">
    <xmlCellPr id="1" uniqueName="P1081532">
      <xmlPr mapId="1" xpath="/TFI-IZD-POD/IPK-GFI-IZD-POD_1000380/P1081532" xmlDataType="decimal"/>
    </xmlCellPr>
  </singleXmlCell>
  <singleXmlCell id="842" r="Q7" connectionId="0">
    <xmlCellPr id="1" uniqueName="P1081533">
      <xmlPr mapId="1" xpath="/TFI-IZD-POD/IPK-GFI-IZD-POD_1000380/P1081533" xmlDataType="decimal"/>
    </xmlCellPr>
  </singleXmlCell>
  <singleXmlCell id="843" r="R7" connectionId="0">
    <xmlCellPr id="1" uniqueName="P1081534">
      <xmlPr mapId="1" xpath="/TFI-IZD-POD/IPK-GFI-IZD-POD_1000380/P1081534" xmlDataType="decimal"/>
    </xmlCellPr>
  </singleXmlCell>
  <singleXmlCell id="844" r="U7" connectionId="0">
    <xmlCellPr id="1" uniqueName="P1081535">
      <xmlPr mapId="1" xpath="/TFI-IZD-POD/IPK-GFI-IZD-POD_1000380/P1081535" xmlDataType="decimal"/>
    </xmlCellPr>
  </singleXmlCell>
  <singleXmlCell id="845" r="V7" connectionId="0">
    <xmlCellPr id="1" uniqueName="P1081536">
      <xmlPr mapId="1" xpath="/TFI-IZD-POD/IPK-GFI-IZD-POD_1000380/P1081536" xmlDataType="decimal"/>
    </xmlCellPr>
  </singleXmlCell>
  <singleXmlCell id="846" r="W7" connectionId="0">
    <xmlCellPr id="1" uniqueName="P1081537">
      <xmlPr mapId="1" xpath="/TFI-IZD-POD/IPK-GFI-IZD-POD_1000380/P1081537" xmlDataType="decimal"/>
    </xmlCellPr>
  </singleXmlCell>
  <singleXmlCell id="847" r="X7" connectionId="0">
    <xmlCellPr id="1" uniqueName="P1081538">
      <xmlPr mapId="1" xpath="/TFI-IZD-POD/IPK-GFI-IZD-POD_1000380/P1081538" xmlDataType="decimal"/>
    </xmlCellPr>
  </singleXmlCell>
  <singleXmlCell id="848" r="Y7" connectionId="0">
    <xmlCellPr id="1" uniqueName="P1081539">
      <xmlPr mapId="1" xpath="/TFI-IZD-POD/IPK-GFI-IZD-POD_1000380/P1081539" xmlDataType="decimal"/>
    </xmlCellPr>
  </singleXmlCell>
  <singleXmlCell id="849" r="H8" connectionId="0">
    <xmlCellPr id="1" uniqueName="P1078190">
      <xmlPr mapId="1" xpath="/TFI-IZD-POD/IPK-GFI-IZD-POD_1000380/P1078190" xmlDataType="decimal"/>
    </xmlCellPr>
  </singleXmlCell>
  <singleXmlCell id="850" r="I8" connectionId="0">
    <xmlCellPr id="1" uniqueName="P1078191">
      <xmlPr mapId="1" xpath="/TFI-IZD-POD/IPK-GFI-IZD-POD_1000380/P1078191" xmlDataType="decimal"/>
    </xmlCellPr>
  </singleXmlCell>
  <singleXmlCell id="851" r="J8" connectionId="0">
    <xmlCellPr id="1" uniqueName="P1078192">
      <xmlPr mapId="1" xpath="/TFI-IZD-POD/IPK-GFI-IZD-POD_1000380/P1078192" xmlDataType="decimal"/>
    </xmlCellPr>
  </singleXmlCell>
  <singleXmlCell id="852" r="K8" connectionId="0">
    <xmlCellPr id="1" uniqueName="P1078193">
      <xmlPr mapId="1" xpath="/TFI-IZD-POD/IPK-GFI-IZD-POD_1000380/P1078193" xmlDataType="decimal"/>
    </xmlCellPr>
  </singleXmlCell>
  <singleXmlCell id="853" r="L8" connectionId="0">
    <xmlCellPr id="1" uniqueName="P1078194">
      <xmlPr mapId="1" xpath="/TFI-IZD-POD/IPK-GFI-IZD-POD_1000380/P1078194" xmlDataType="decimal"/>
    </xmlCellPr>
  </singleXmlCell>
  <singleXmlCell id="854" r="M8" connectionId="0">
    <xmlCellPr id="1" uniqueName="P1078195">
      <xmlPr mapId="1" xpath="/TFI-IZD-POD/IPK-GFI-IZD-POD_1000380/P1078195" xmlDataType="decimal"/>
    </xmlCellPr>
  </singleXmlCell>
  <singleXmlCell id="855" r="N8" connectionId="0">
    <xmlCellPr id="1" uniqueName="P1078196">
      <xmlPr mapId="1" xpath="/TFI-IZD-POD/IPK-GFI-IZD-POD_1000380/P1078196" xmlDataType="decimal"/>
    </xmlCellPr>
  </singleXmlCell>
  <singleXmlCell id="856" r="O8" connectionId="0">
    <xmlCellPr id="1" uniqueName="P1078197">
      <xmlPr mapId="1" xpath="/TFI-IZD-POD/IPK-GFI-IZD-POD_1000380/P1078197" xmlDataType="decimal"/>
    </xmlCellPr>
  </singleXmlCell>
  <singleXmlCell id="857" r="P8" connectionId="0">
    <xmlCellPr id="1" uniqueName="P1081540">
      <xmlPr mapId="1" xpath="/TFI-IZD-POD/IPK-GFI-IZD-POD_1000380/P1081540" xmlDataType="decimal"/>
    </xmlCellPr>
  </singleXmlCell>
  <singleXmlCell id="858" r="Q8" connectionId="0">
    <xmlCellPr id="1" uniqueName="P1081546">
      <xmlPr mapId="1" xpath="/TFI-IZD-POD/IPK-GFI-IZD-POD_1000380/P1081546" xmlDataType="decimal"/>
    </xmlCellPr>
  </singleXmlCell>
  <singleXmlCell id="859" r="R8" connectionId="0">
    <xmlCellPr id="1" uniqueName="P1081648">
      <xmlPr mapId="1" xpath="/TFI-IZD-POD/IPK-GFI-IZD-POD_1000380/P1081648" xmlDataType="decimal"/>
    </xmlCellPr>
  </singleXmlCell>
  <singleXmlCell id="860" r="U8" connectionId="0">
    <xmlCellPr id="1" uniqueName="P1081649">
      <xmlPr mapId="1" xpath="/TFI-IZD-POD/IPK-GFI-IZD-POD_1000380/P1081649" xmlDataType="decimal"/>
    </xmlCellPr>
  </singleXmlCell>
  <singleXmlCell id="861" r="V8" connectionId="0">
    <xmlCellPr id="1" uniqueName="P1081651">
      <xmlPr mapId="1" xpath="/TFI-IZD-POD/IPK-GFI-IZD-POD_1000380/P1081651" xmlDataType="decimal"/>
    </xmlCellPr>
  </singleXmlCell>
  <singleXmlCell id="862" r="W8" connectionId="0">
    <xmlCellPr id="1" uniqueName="P1081656">
      <xmlPr mapId="1" xpath="/TFI-IZD-POD/IPK-GFI-IZD-POD_1000380/P1081656" xmlDataType="decimal"/>
    </xmlCellPr>
  </singleXmlCell>
  <singleXmlCell id="863" r="X8" connectionId="0">
    <xmlCellPr id="1" uniqueName="P1081658">
      <xmlPr mapId="1" xpath="/TFI-IZD-POD/IPK-GFI-IZD-POD_1000380/P1081658" xmlDataType="decimal"/>
    </xmlCellPr>
  </singleXmlCell>
  <singleXmlCell id="864" r="Y8" connectionId="0">
    <xmlCellPr id="1" uniqueName="P1081660">
      <xmlPr mapId="1" xpath="/TFI-IZD-POD/IPK-GFI-IZD-POD_1000380/P1081660" xmlDataType="decimal"/>
    </xmlCellPr>
  </singleXmlCell>
  <singleXmlCell id="865" r="H9" connectionId="0">
    <xmlCellPr id="1" uniqueName="P1078198">
      <xmlPr mapId="1" xpath="/TFI-IZD-POD/IPK-GFI-IZD-POD_1000380/P1078198" xmlDataType="decimal"/>
    </xmlCellPr>
  </singleXmlCell>
  <singleXmlCell id="866" r="I9" connectionId="0">
    <xmlCellPr id="1" uniqueName="P1078199">
      <xmlPr mapId="1" xpath="/TFI-IZD-POD/IPK-GFI-IZD-POD_1000380/P1078199" xmlDataType="decimal"/>
    </xmlCellPr>
  </singleXmlCell>
  <singleXmlCell id="867" r="J9" connectionId="0">
    <xmlCellPr id="1" uniqueName="P1078200">
      <xmlPr mapId="1" xpath="/TFI-IZD-POD/IPK-GFI-IZD-POD_1000380/P1078200" xmlDataType="decimal"/>
    </xmlCellPr>
  </singleXmlCell>
  <singleXmlCell id="868" r="K9" connectionId="0">
    <xmlCellPr id="1" uniqueName="P1078201">
      <xmlPr mapId="1" xpath="/TFI-IZD-POD/IPK-GFI-IZD-POD_1000380/P1078201" xmlDataType="decimal"/>
    </xmlCellPr>
  </singleXmlCell>
  <singleXmlCell id="869" r="L9" connectionId="0">
    <xmlCellPr id="1" uniqueName="P1078202">
      <xmlPr mapId="1" xpath="/TFI-IZD-POD/IPK-GFI-IZD-POD_1000380/P1078202" xmlDataType="decimal"/>
    </xmlCellPr>
  </singleXmlCell>
  <singleXmlCell id="870" r="M9" connectionId="0">
    <xmlCellPr id="1" uniqueName="P1078203">
      <xmlPr mapId="1" xpath="/TFI-IZD-POD/IPK-GFI-IZD-POD_1000380/P1078203" xmlDataType="decimal"/>
    </xmlCellPr>
  </singleXmlCell>
  <singleXmlCell id="871" r="N9" connectionId="0">
    <xmlCellPr id="1" uniqueName="P1078204">
      <xmlPr mapId="1" xpath="/TFI-IZD-POD/IPK-GFI-IZD-POD_1000380/P1078204" xmlDataType="decimal"/>
    </xmlCellPr>
  </singleXmlCell>
  <singleXmlCell id="872" r="O9" connectionId="0">
    <xmlCellPr id="1" uniqueName="P1078205">
      <xmlPr mapId="1" xpath="/TFI-IZD-POD/IPK-GFI-IZD-POD_1000380/P1078205" xmlDataType="decimal"/>
    </xmlCellPr>
  </singleXmlCell>
  <singleXmlCell id="873" r="P9" connectionId="0">
    <xmlCellPr id="1" uniqueName="P1081541">
      <xmlPr mapId="1" xpath="/TFI-IZD-POD/IPK-GFI-IZD-POD_1000380/P1081541" xmlDataType="decimal"/>
    </xmlCellPr>
  </singleXmlCell>
  <singleXmlCell id="874" r="Q9" connectionId="0">
    <xmlCellPr id="1" uniqueName="P1081548">
      <xmlPr mapId="1" xpath="/TFI-IZD-POD/IPK-GFI-IZD-POD_1000380/P1081548" xmlDataType="decimal"/>
    </xmlCellPr>
  </singleXmlCell>
  <singleXmlCell id="875" r="R9" connectionId="0">
    <xmlCellPr id="1" uniqueName="P1081662">
      <xmlPr mapId="1" xpath="/TFI-IZD-POD/IPK-GFI-IZD-POD_1000380/P1081662" xmlDataType="decimal"/>
    </xmlCellPr>
  </singleXmlCell>
  <singleXmlCell id="876" r="U9" connectionId="0">
    <xmlCellPr id="1" uniqueName="P1081664">
      <xmlPr mapId="1" xpath="/TFI-IZD-POD/IPK-GFI-IZD-POD_1000380/P1081664" xmlDataType="decimal"/>
    </xmlCellPr>
  </singleXmlCell>
  <singleXmlCell id="877" r="V9" connectionId="0">
    <xmlCellPr id="1" uniqueName="P1081666">
      <xmlPr mapId="1" xpath="/TFI-IZD-POD/IPK-GFI-IZD-POD_1000380/P1081666" xmlDataType="decimal"/>
    </xmlCellPr>
  </singleXmlCell>
  <singleXmlCell id="878" r="W9" connectionId="0">
    <xmlCellPr id="1" uniqueName="P1081668">
      <xmlPr mapId="1" xpath="/TFI-IZD-POD/IPK-GFI-IZD-POD_1000380/P1081668" xmlDataType="decimal"/>
    </xmlCellPr>
  </singleXmlCell>
  <singleXmlCell id="879" r="X9" connectionId="0">
    <xmlCellPr id="1" uniqueName="P1081670">
      <xmlPr mapId="1" xpath="/TFI-IZD-POD/IPK-GFI-IZD-POD_1000380/P1081670" xmlDataType="decimal"/>
    </xmlCellPr>
  </singleXmlCell>
  <singleXmlCell id="880" r="Y9" connectionId="0">
    <xmlCellPr id="1" uniqueName="P1081672">
      <xmlPr mapId="1" xpath="/TFI-IZD-POD/IPK-GFI-IZD-POD_1000380/P1081672" xmlDataType="decimal"/>
    </xmlCellPr>
  </singleXmlCell>
  <singleXmlCell id="897" r="H10" connectionId="0">
    <xmlCellPr id="1" uniqueName="P1078206">
      <xmlPr mapId="1" xpath="/TFI-IZD-POD/IPK-GFI-IZD-POD_1000380/P1078206" xmlDataType="decimal"/>
    </xmlCellPr>
  </singleXmlCell>
  <singleXmlCell id="898" r="I10" connectionId="0">
    <xmlCellPr id="1" uniqueName="P1078207">
      <xmlPr mapId="1" xpath="/TFI-IZD-POD/IPK-GFI-IZD-POD_1000380/P1078207" xmlDataType="decimal"/>
    </xmlCellPr>
  </singleXmlCell>
  <singleXmlCell id="899" r="J10" connectionId="0">
    <xmlCellPr id="1" uniqueName="P1078208">
      <xmlPr mapId="1" xpath="/TFI-IZD-POD/IPK-GFI-IZD-POD_1000380/P1078208" xmlDataType="decimal"/>
    </xmlCellPr>
  </singleXmlCell>
  <singleXmlCell id="900" r="K10" connectionId="0">
    <xmlCellPr id="1" uniqueName="P1078209">
      <xmlPr mapId="1" xpath="/TFI-IZD-POD/IPK-GFI-IZD-POD_1000380/P1078209" xmlDataType="decimal"/>
    </xmlCellPr>
  </singleXmlCell>
  <singleXmlCell id="901" r="L10" connectionId="0">
    <xmlCellPr id="1" uniqueName="P1078210">
      <xmlPr mapId="1" xpath="/TFI-IZD-POD/IPK-GFI-IZD-POD_1000380/P1078210" xmlDataType="decimal"/>
    </xmlCellPr>
  </singleXmlCell>
  <singleXmlCell id="902" r="M10" connectionId="0">
    <xmlCellPr id="1" uniqueName="P1078215">
      <xmlPr mapId="1" xpath="/TFI-IZD-POD/IPK-GFI-IZD-POD_1000380/P1078215" xmlDataType="decimal"/>
    </xmlCellPr>
  </singleXmlCell>
  <singleXmlCell id="903" r="N10" connectionId="0">
    <xmlCellPr id="1" uniqueName="P1078217">
      <xmlPr mapId="1" xpath="/TFI-IZD-POD/IPK-GFI-IZD-POD_1000380/P1078217" xmlDataType="decimal"/>
    </xmlCellPr>
  </singleXmlCell>
  <singleXmlCell id="904" r="O10" connectionId="0">
    <xmlCellPr id="1" uniqueName="P1078220">
      <xmlPr mapId="1" xpath="/TFI-IZD-POD/IPK-GFI-IZD-POD_1000380/P1078220" xmlDataType="decimal"/>
    </xmlCellPr>
  </singleXmlCell>
  <singleXmlCell id="905" r="P10" connectionId="0">
    <xmlCellPr id="1" uniqueName="P1081542">
      <xmlPr mapId="1" xpath="/TFI-IZD-POD/IPK-GFI-IZD-POD_1000380/P1081542" xmlDataType="decimal"/>
    </xmlCellPr>
  </singleXmlCell>
  <singleXmlCell id="906" r="Q10" connectionId="0">
    <xmlCellPr id="1" uniqueName="P1081646">
      <xmlPr mapId="1" xpath="/TFI-IZD-POD/IPK-GFI-IZD-POD_1000380/P1081646" xmlDataType="decimal"/>
    </xmlCellPr>
  </singleXmlCell>
  <singleXmlCell id="907" r="R10" connectionId="0">
    <xmlCellPr id="1" uniqueName="P1081674">
      <xmlPr mapId="1" xpath="/TFI-IZD-POD/IPK-GFI-IZD-POD_1000380/P1081674" xmlDataType="decimal"/>
    </xmlCellPr>
  </singleXmlCell>
  <singleXmlCell id="908" r="U10" connectionId="0">
    <xmlCellPr id="1" uniqueName="P1081676">
      <xmlPr mapId="1" xpath="/TFI-IZD-POD/IPK-GFI-IZD-POD_1000380/P1081676" xmlDataType="decimal"/>
    </xmlCellPr>
  </singleXmlCell>
  <singleXmlCell id="909" r="V10" connectionId="0">
    <xmlCellPr id="1" uniqueName="P1081678">
      <xmlPr mapId="1" xpath="/TFI-IZD-POD/IPK-GFI-IZD-POD_1000380/P1081678" xmlDataType="decimal"/>
    </xmlCellPr>
  </singleXmlCell>
  <singleXmlCell id="910" r="W10" connectionId="0">
    <xmlCellPr id="1" uniqueName="P1081680">
      <xmlPr mapId="1" xpath="/TFI-IZD-POD/IPK-GFI-IZD-POD_1000380/P1081680" xmlDataType="decimal"/>
    </xmlCellPr>
  </singleXmlCell>
  <singleXmlCell id="911" r="X10" connectionId="0">
    <xmlCellPr id="1" uniqueName="P1081682">
      <xmlPr mapId="1" xpath="/TFI-IZD-POD/IPK-GFI-IZD-POD_1000380/P1081682" xmlDataType="decimal"/>
    </xmlCellPr>
  </singleXmlCell>
  <singleXmlCell id="912" r="Y10" connectionId="0">
    <xmlCellPr id="1" uniqueName="P1081684">
      <xmlPr mapId="1" xpath="/TFI-IZD-POD/IPK-GFI-IZD-POD_1000380/P1081684" xmlDataType="decimal"/>
    </xmlCellPr>
  </singleXmlCell>
  <singleXmlCell id="913" r="H11" connectionId="0">
    <xmlCellPr id="1" uniqueName="P1078222">
      <xmlPr mapId="1" xpath="/TFI-IZD-POD/IPK-GFI-IZD-POD_1000380/P1078222" xmlDataType="decimal"/>
    </xmlCellPr>
  </singleXmlCell>
  <singleXmlCell id="914" r="I11" connectionId="0">
    <xmlCellPr id="1" uniqueName="P1078224">
      <xmlPr mapId="1" xpath="/TFI-IZD-POD/IPK-GFI-IZD-POD_1000380/P1078224" xmlDataType="decimal"/>
    </xmlCellPr>
  </singleXmlCell>
  <singleXmlCell id="915" r="J11" connectionId="0">
    <xmlCellPr id="1" uniqueName="P1078226">
      <xmlPr mapId="1" xpath="/TFI-IZD-POD/IPK-GFI-IZD-POD_1000380/P1078226" xmlDataType="decimal"/>
    </xmlCellPr>
  </singleXmlCell>
  <singleXmlCell id="916" r="K11" connectionId="0">
    <xmlCellPr id="1" uniqueName="P1078229">
      <xmlPr mapId="1" xpath="/TFI-IZD-POD/IPK-GFI-IZD-POD_1000380/P1078229" xmlDataType="decimal"/>
    </xmlCellPr>
  </singleXmlCell>
  <singleXmlCell id="917" r="L11" connectionId="0">
    <xmlCellPr id="1" uniqueName="P1078231">
      <xmlPr mapId="1" xpath="/TFI-IZD-POD/IPK-GFI-IZD-POD_1000380/P1078231" xmlDataType="decimal"/>
    </xmlCellPr>
  </singleXmlCell>
  <singleXmlCell id="918" r="M11" connectionId="0">
    <xmlCellPr id="1" uniqueName="P1078233">
      <xmlPr mapId="1" xpath="/TFI-IZD-POD/IPK-GFI-IZD-POD_1000380/P1078233" xmlDataType="decimal"/>
    </xmlCellPr>
  </singleXmlCell>
  <singleXmlCell id="919" r="N11" connectionId="0">
    <xmlCellPr id="1" uniqueName="P1078236">
      <xmlPr mapId="1" xpath="/TFI-IZD-POD/IPK-GFI-IZD-POD_1000380/P1078236" xmlDataType="decimal"/>
    </xmlCellPr>
  </singleXmlCell>
  <singleXmlCell id="920" r="O11" connectionId="0">
    <xmlCellPr id="1" uniqueName="P1078237">
      <xmlPr mapId="1" xpath="/TFI-IZD-POD/IPK-GFI-IZD-POD_1000380/P1078237" xmlDataType="decimal"/>
    </xmlCellPr>
  </singleXmlCell>
  <singleXmlCell id="921" r="P11" connectionId="0">
    <xmlCellPr id="1" uniqueName="P1081543">
      <xmlPr mapId="1" xpath="/TFI-IZD-POD/IPK-GFI-IZD-POD_1000380/P1081543" xmlDataType="decimal"/>
    </xmlCellPr>
  </singleXmlCell>
  <singleXmlCell id="922" r="Q11" connectionId="0">
    <xmlCellPr id="1" uniqueName="P1081685">
      <xmlPr mapId="1" xpath="/TFI-IZD-POD/IPK-GFI-IZD-POD_1000380/P1081685" xmlDataType="decimal"/>
    </xmlCellPr>
  </singleXmlCell>
  <singleXmlCell id="923" r="R11" connectionId="0">
    <xmlCellPr id="1" uniqueName="P1081686">
      <xmlPr mapId="1" xpath="/TFI-IZD-POD/IPK-GFI-IZD-POD_1000380/P1081686" xmlDataType="decimal"/>
    </xmlCellPr>
  </singleXmlCell>
  <singleXmlCell id="924" r="U11" connectionId="0">
    <xmlCellPr id="1" uniqueName="P1081687">
      <xmlPr mapId="1" xpath="/TFI-IZD-POD/IPK-GFI-IZD-POD_1000380/P1081687" xmlDataType="decimal"/>
    </xmlCellPr>
  </singleXmlCell>
  <singleXmlCell id="925" r="V11" connectionId="0">
    <xmlCellPr id="1" uniqueName="P1081688">
      <xmlPr mapId="1" xpath="/TFI-IZD-POD/IPK-GFI-IZD-POD_1000380/P1081688" xmlDataType="decimal"/>
    </xmlCellPr>
  </singleXmlCell>
  <singleXmlCell id="926" r="W11" connectionId="0">
    <xmlCellPr id="1" uniqueName="P1081689">
      <xmlPr mapId="1" xpath="/TFI-IZD-POD/IPK-GFI-IZD-POD_1000380/P1081689" xmlDataType="decimal"/>
    </xmlCellPr>
  </singleXmlCell>
  <singleXmlCell id="927" r="X11" connectionId="0">
    <xmlCellPr id="1" uniqueName="P1081690">
      <xmlPr mapId="1" xpath="/TFI-IZD-POD/IPK-GFI-IZD-POD_1000380/P1081690" xmlDataType="decimal"/>
    </xmlCellPr>
  </singleXmlCell>
  <singleXmlCell id="928" r="Y11" connectionId="0">
    <xmlCellPr id="1" uniqueName="P1081696">
      <xmlPr mapId="1" xpath="/TFI-IZD-POD/IPK-GFI-IZD-POD_1000380/P1081696" xmlDataType="decimal"/>
    </xmlCellPr>
  </singleXmlCell>
  <singleXmlCell id="929" r="H12" connectionId="0">
    <xmlCellPr id="1" uniqueName="P1078238">
      <xmlPr mapId="1" xpath="/TFI-IZD-POD/IPK-GFI-IZD-POD_1000380/P1078238" xmlDataType="decimal"/>
    </xmlCellPr>
  </singleXmlCell>
  <singleXmlCell id="930" r="I12" connectionId="0">
    <xmlCellPr id="1" uniqueName="P1078239">
      <xmlPr mapId="1" xpath="/TFI-IZD-POD/IPK-GFI-IZD-POD_1000380/P1078239" xmlDataType="decimal"/>
    </xmlCellPr>
  </singleXmlCell>
  <singleXmlCell id="931" r="J12" connectionId="0">
    <xmlCellPr id="1" uniqueName="P1078240">
      <xmlPr mapId="1" xpath="/TFI-IZD-POD/IPK-GFI-IZD-POD_1000380/P1078240" xmlDataType="decimal"/>
    </xmlCellPr>
  </singleXmlCell>
  <singleXmlCell id="932" r="K12" connectionId="0">
    <xmlCellPr id="1" uniqueName="P1078241">
      <xmlPr mapId="1" xpath="/TFI-IZD-POD/IPK-GFI-IZD-POD_1000380/P1078241" xmlDataType="decimal"/>
    </xmlCellPr>
  </singleXmlCell>
  <singleXmlCell id="933" r="L12" connectionId="0">
    <xmlCellPr id="1" uniqueName="P1078242">
      <xmlPr mapId="1" xpath="/TFI-IZD-POD/IPK-GFI-IZD-POD_1000380/P1078242" xmlDataType="decimal"/>
    </xmlCellPr>
  </singleXmlCell>
  <singleXmlCell id="934" r="M12" connectionId="0">
    <xmlCellPr id="1" uniqueName="P1078243">
      <xmlPr mapId="1" xpath="/TFI-IZD-POD/IPK-GFI-IZD-POD_1000380/P1078243" xmlDataType="decimal"/>
    </xmlCellPr>
  </singleXmlCell>
  <singleXmlCell id="935" r="N12" connectionId="0">
    <xmlCellPr id="1" uniqueName="P1078946">
      <xmlPr mapId="1" xpath="/TFI-IZD-POD/IPK-GFI-IZD-POD_1000380/P1078946" xmlDataType="decimal"/>
    </xmlCellPr>
  </singleXmlCell>
  <singleXmlCell id="936" r="O12" connectionId="0">
    <xmlCellPr id="1" uniqueName="P1078947">
      <xmlPr mapId="1" xpath="/TFI-IZD-POD/IPK-GFI-IZD-POD_1000380/P1078947" xmlDataType="decimal"/>
    </xmlCellPr>
  </singleXmlCell>
  <singleXmlCell id="937" r="P12" connectionId="0">
    <xmlCellPr id="1" uniqueName="P1081544">
      <xmlPr mapId="1" xpath="/TFI-IZD-POD/IPK-GFI-IZD-POD_1000380/P1081544" xmlDataType="decimal"/>
    </xmlCellPr>
  </singleXmlCell>
  <singleXmlCell id="938" r="Q12" connectionId="0">
    <xmlCellPr id="1" uniqueName="P1081697">
      <xmlPr mapId="1" xpath="/TFI-IZD-POD/IPK-GFI-IZD-POD_1000380/P1081697" xmlDataType="decimal"/>
    </xmlCellPr>
  </singleXmlCell>
  <singleXmlCell id="939" r="R12" connectionId="0">
    <xmlCellPr id="1" uniqueName="P1081698">
      <xmlPr mapId="1" xpath="/TFI-IZD-POD/IPK-GFI-IZD-POD_1000380/P1081698" xmlDataType="decimal"/>
    </xmlCellPr>
  </singleXmlCell>
  <singleXmlCell id="940" r="U12" connectionId="0">
    <xmlCellPr id="1" uniqueName="P1081699">
      <xmlPr mapId="1" xpath="/TFI-IZD-POD/IPK-GFI-IZD-POD_1000380/P1081699" xmlDataType="decimal"/>
    </xmlCellPr>
  </singleXmlCell>
  <singleXmlCell id="941" r="V12" connectionId="0">
    <xmlCellPr id="1" uniqueName="P1081700">
      <xmlPr mapId="1" xpath="/TFI-IZD-POD/IPK-GFI-IZD-POD_1000380/P1081700" xmlDataType="decimal"/>
    </xmlCellPr>
  </singleXmlCell>
  <singleXmlCell id="942" r="W12" connectionId="0">
    <xmlCellPr id="1" uniqueName="P1081701">
      <xmlPr mapId="1" xpath="/TFI-IZD-POD/IPK-GFI-IZD-POD_1000380/P1081701" xmlDataType="decimal"/>
    </xmlCellPr>
  </singleXmlCell>
  <singleXmlCell id="943" r="X12" connectionId="0">
    <xmlCellPr id="1" uniqueName="P1081702">
      <xmlPr mapId="1" xpath="/TFI-IZD-POD/IPK-GFI-IZD-POD_1000380/P1081702" xmlDataType="decimal"/>
    </xmlCellPr>
  </singleXmlCell>
  <singleXmlCell id="944" r="Y12" connectionId="0">
    <xmlCellPr id="1" uniqueName="P1081703">
      <xmlPr mapId="1" xpath="/TFI-IZD-POD/IPK-GFI-IZD-POD_1000380/P1081703" xmlDataType="decimal"/>
    </xmlCellPr>
  </singleXmlCell>
  <singleXmlCell id="945" r="H13" connectionId="0">
    <xmlCellPr id="1" uniqueName="P1078948">
      <xmlPr mapId="1" xpath="/TFI-IZD-POD/IPK-GFI-IZD-POD_1000380/P1078948" xmlDataType="decimal"/>
    </xmlCellPr>
  </singleXmlCell>
  <singleXmlCell id="946" r="I13" connectionId="0">
    <xmlCellPr id="1" uniqueName="P1078949">
      <xmlPr mapId="1" xpath="/TFI-IZD-POD/IPK-GFI-IZD-POD_1000380/P1078949" xmlDataType="decimal"/>
    </xmlCellPr>
  </singleXmlCell>
  <singleXmlCell id="947" r="J13" connectionId="0">
    <xmlCellPr id="1" uniqueName="P1079430">
      <xmlPr mapId="1" xpath="/TFI-IZD-POD/IPK-GFI-IZD-POD_1000380/P1079430" xmlDataType="decimal"/>
    </xmlCellPr>
  </singleXmlCell>
  <singleXmlCell id="948" r="K13" connectionId="0">
    <xmlCellPr id="1" uniqueName="P1079851">
      <xmlPr mapId="1" xpath="/TFI-IZD-POD/IPK-GFI-IZD-POD_1000380/P1079851" xmlDataType="decimal"/>
    </xmlCellPr>
  </singleXmlCell>
  <singleXmlCell id="949" r="L13" connectionId="0">
    <xmlCellPr id="1" uniqueName="P1079852">
      <xmlPr mapId="1" xpath="/TFI-IZD-POD/IPK-GFI-IZD-POD_1000380/P1079852" xmlDataType="decimal"/>
    </xmlCellPr>
  </singleXmlCell>
  <singleXmlCell id="950" r="M13" connectionId="0">
    <xmlCellPr id="1" uniqueName="P1079853">
      <xmlPr mapId="1" xpath="/TFI-IZD-POD/IPK-GFI-IZD-POD_1000380/P1079853" xmlDataType="decimal"/>
    </xmlCellPr>
  </singleXmlCell>
  <singleXmlCell id="951" r="N13" connectionId="0">
    <xmlCellPr id="1" uniqueName="P1079854">
      <xmlPr mapId="1" xpath="/TFI-IZD-POD/IPK-GFI-IZD-POD_1000380/P1079854" xmlDataType="decimal"/>
    </xmlCellPr>
  </singleXmlCell>
  <singleXmlCell id="952" r="O13" connectionId="0">
    <xmlCellPr id="1" uniqueName="P1079855">
      <xmlPr mapId="1" xpath="/TFI-IZD-POD/IPK-GFI-IZD-POD_1000380/P1079855" xmlDataType="decimal"/>
    </xmlCellPr>
  </singleXmlCell>
  <singleXmlCell id="953" r="P13" connectionId="0">
    <xmlCellPr id="1" uniqueName="P1081545">
      <xmlPr mapId="1" xpath="/TFI-IZD-POD/IPK-GFI-IZD-POD_1000380/P1081545" xmlDataType="decimal"/>
    </xmlCellPr>
  </singleXmlCell>
  <singleXmlCell id="954" r="Q13" connectionId="0">
    <xmlCellPr id="1" uniqueName="P1081704">
      <xmlPr mapId="1" xpath="/TFI-IZD-POD/IPK-GFI-IZD-POD_1000380/P1081704" xmlDataType="decimal"/>
    </xmlCellPr>
  </singleXmlCell>
  <singleXmlCell id="955" r="R13" connectionId="0">
    <xmlCellPr id="1" uniqueName="P1081705">
      <xmlPr mapId="1" xpath="/TFI-IZD-POD/IPK-GFI-IZD-POD_1000380/P1081705" xmlDataType="decimal"/>
    </xmlCellPr>
  </singleXmlCell>
  <singleXmlCell id="956" r="U13" connectionId="0">
    <xmlCellPr id="1" uniqueName="P1081706">
      <xmlPr mapId="1" xpath="/TFI-IZD-POD/IPK-GFI-IZD-POD_1000380/P1081706" xmlDataType="decimal"/>
    </xmlCellPr>
  </singleXmlCell>
  <singleXmlCell id="957" r="V13" connectionId="0">
    <xmlCellPr id="1" uniqueName="P1081707">
      <xmlPr mapId="1" xpath="/TFI-IZD-POD/IPK-GFI-IZD-POD_1000380/P1081707" xmlDataType="decimal"/>
    </xmlCellPr>
  </singleXmlCell>
  <singleXmlCell id="958" r="W13" connectionId="0">
    <xmlCellPr id="1" uniqueName="P1081708">
      <xmlPr mapId="1" xpath="/TFI-IZD-POD/IPK-GFI-IZD-POD_1000380/P1081708" xmlDataType="decimal"/>
    </xmlCellPr>
  </singleXmlCell>
  <singleXmlCell id="959" r="X13" connectionId="0">
    <xmlCellPr id="1" uniqueName="P1081709">
      <xmlPr mapId="1" xpath="/TFI-IZD-POD/IPK-GFI-IZD-POD_1000380/P1081709" xmlDataType="decimal"/>
    </xmlCellPr>
  </singleXmlCell>
  <singleXmlCell id="960" r="Y13" connectionId="0">
    <xmlCellPr id="1" uniqueName="P1081710">
      <xmlPr mapId="1" xpath="/TFI-IZD-POD/IPK-GFI-IZD-POD_1000380/P1081710" xmlDataType="decimal"/>
    </xmlCellPr>
  </singleXmlCell>
  <singleXmlCell id="961" r="H14" connectionId="0">
    <xmlCellPr id="1" uniqueName="P1079856">
      <xmlPr mapId="1" xpath="/TFI-IZD-POD/IPK-GFI-IZD-POD_1000380/P1079856" xmlDataType="decimal"/>
    </xmlCellPr>
  </singleXmlCell>
  <singleXmlCell id="962" r="I14" connectionId="0">
    <xmlCellPr id="1" uniqueName="P1079857">
      <xmlPr mapId="1" xpath="/TFI-IZD-POD/IPK-GFI-IZD-POD_1000380/P1079857" xmlDataType="decimal"/>
    </xmlCellPr>
  </singleXmlCell>
  <singleXmlCell id="963" r="J14" connectionId="0">
    <xmlCellPr id="1" uniqueName="P1079858">
      <xmlPr mapId="1" xpath="/TFI-IZD-POD/IPK-GFI-IZD-POD_1000380/P1079858" xmlDataType="decimal"/>
    </xmlCellPr>
  </singleXmlCell>
  <singleXmlCell id="964" r="K14" connectionId="0">
    <xmlCellPr id="1" uniqueName="P1079859">
      <xmlPr mapId="1" xpath="/TFI-IZD-POD/IPK-GFI-IZD-POD_1000380/P1079859" xmlDataType="decimal"/>
    </xmlCellPr>
  </singleXmlCell>
  <singleXmlCell id="965" r="L14" connectionId="0">
    <xmlCellPr id="1" uniqueName="P1079860">
      <xmlPr mapId="1" xpath="/TFI-IZD-POD/IPK-GFI-IZD-POD_1000380/P1079860" xmlDataType="decimal"/>
    </xmlCellPr>
  </singleXmlCell>
  <singleXmlCell id="966" r="M14" connectionId="0">
    <xmlCellPr id="1" uniqueName="P1079861">
      <xmlPr mapId="1" xpath="/TFI-IZD-POD/IPK-GFI-IZD-POD_1000380/P1079861" xmlDataType="decimal"/>
    </xmlCellPr>
  </singleXmlCell>
  <singleXmlCell id="967" r="N14" connectionId="0">
    <xmlCellPr id="1" uniqueName="P1079862">
      <xmlPr mapId="1" xpath="/TFI-IZD-POD/IPK-GFI-IZD-POD_1000380/P1079862" xmlDataType="decimal"/>
    </xmlCellPr>
  </singleXmlCell>
  <singleXmlCell id="968" r="O14" connectionId="0">
    <xmlCellPr id="1" uniqueName="P1079863">
      <xmlPr mapId="1" xpath="/TFI-IZD-POD/IPK-GFI-IZD-POD_1000380/P1079863" xmlDataType="decimal"/>
    </xmlCellPr>
  </singleXmlCell>
  <singleXmlCell id="969" r="P14" connectionId="0">
    <xmlCellPr id="1" uniqueName="P1081711">
      <xmlPr mapId="1" xpath="/TFI-IZD-POD/IPK-GFI-IZD-POD_1000380/P1081711" xmlDataType="decimal"/>
    </xmlCellPr>
  </singleXmlCell>
  <singleXmlCell id="970" r="Q14" connectionId="0">
    <xmlCellPr id="1" uniqueName="P1081712">
      <xmlPr mapId="1" xpath="/TFI-IZD-POD/IPK-GFI-IZD-POD_1000380/P1081712" xmlDataType="decimal"/>
    </xmlCellPr>
  </singleXmlCell>
  <singleXmlCell id="971" r="R14" connectionId="0">
    <xmlCellPr id="1" uniqueName="P1081713">
      <xmlPr mapId="1" xpath="/TFI-IZD-POD/IPK-GFI-IZD-POD_1000380/P1081713" xmlDataType="decimal"/>
    </xmlCellPr>
  </singleXmlCell>
  <singleXmlCell id="972" r="U14" connectionId="0">
    <xmlCellPr id="1" uniqueName="P1081714">
      <xmlPr mapId="1" xpath="/TFI-IZD-POD/IPK-GFI-IZD-POD_1000380/P1081714" xmlDataType="decimal"/>
    </xmlCellPr>
  </singleXmlCell>
  <singleXmlCell id="973" r="V14" connectionId="0">
    <xmlCellPr id="1" uniqueName="P1081715">
      <xmlPr mapId="1" xpath="/TFI-IZD-POD/IPK-GFI-IZD-POD_1000380/P1081715" xmlDataType="decimal"/>
    </xmlCellPr>
  </singleXmlCell>
  <singleXmlCell id="974" r="W14" connectionId="0">
    <xmlCellPr id="1" uniqueName="P1081716">
      <xmlPr mapId="1" xpath="/TFI-IZD-POD/IPK-GFI-IZD-POD_1000380/P1081716" xmlDataType="decimal"/>
    </xmlCellPr>
  </singleXmlCell>
  <singleXmlCell id="975" r="X14" connectionId="0">
    <xmlCellPr id="1" uniqueName="P1081717">
      <xmlPr mapId="1" xpath="/TFI-IZD-POD/IPK-GFI-IZD-POD_1000380/P1081717" xmlDataType="decimal"/>
    </xmlCellPr>
  </singleXmlCell>
  <singleXmlCell id="976" r="Y14" connectionId="0">
    <xmlCellPr id="1" uniqueName="P1081718">
      <xmlPr mapId="1" xpath="/TFI-IZD-POD/IPK-GFI-IZD-POD_1000380/P1081718" xmlDataType="decimal"/>
    </xmlCellPr>
  </singleXmlCell>
  <singleXmlCell id="977" r="H15" connectionId="0">
    <xmlCellPr id="1" uniqueName="P1079864">
      <xmlPr mapId="1" xpath="/TFI-IZD-POD/IPK-GFI-IZD-POD_1000380/P1079864" xmlDataType="decimal"/>
    </xmlCellPr>
  </singleXmlCell>
  <singleXmlCell id="978" r="I15" connectionId="0">
    <xmlCellPr id="1" uniqueName="P1079865">
      <xmlPr mapId="1" xpath="/TFI-IZD-POD/IPK-GFI-IZD-POD_1000380/P1079865" xmlDataType="decimal"/>
    </xmlCellPr>
  </singleXmlCell>
  <singleXmlCell id="979" r="J15" connectionId="0">
    <xmlCellPr id="1" uniqueName="P1079866">
      <xmlPr mapId="1" xpath="/TFI-IZD-POD/IPK-GFI-IZD-POD_1000380/P1079866" xmlDataType="decimal"/>
    </xmlCellPr>
  </singleXmlCell>
  <singleXmlCell id="980" r="K15" connectionId="0">
    <xmlCellPr id="1" uniqueName="P1079867">
      <xmlPr mapId="1" xpath="/TFI-IZD-POD/IPK-GFI-IZD-POD_1000380/P1079867" xmlDataType="decimal"/>
    </xmlCellPr>
  </singleXmlCell>
  <singleXmlCell id="981" r="L15" connectionId="0">
    <xmlCellPr id="1" uniqueName="P1079868">
      <xmlPr mapId="1" xpath="/TFI-IZD-POD/IPK-GFI-IZD-POD_1000380/P1079868" xmlDataType="decimal"/>
    </xmlCellPr>
  </singleXmlCell>
  <singleXmlCell id="982" r="M15" connectionId="0">
    <xmlCellPr id="1" uniqueName="P1079869">
      <xmlPr mapId="1" xpath="/TFI-IZD-POD/IPK-GFI-IZD-POD_1000380/P1079869" xmlDataType="decimal"/>
    </xmlCellPr>
  </singleXmlCell>
  <singleXmlCell id="983" r="N15" connectionId="0">
    <xmlCellPr id="1" uniqueName="P1079870">
      <xmlPr mapId="1" xpath="/TFI-IZD-POD/IPK-GFI-IZD-POD_1000380/P1079870" xmlDataType="decimal"/>
    </xmlCellPr>
  </singleXmlCell>
  <singleXmlCell id="984" r="O15" connectionId="0">
    <xmlCellPr id="1" uniqueName="P1079871">
      <xmlPr mapId="1" xpath="/TFI-IZD-POD/IPK-GFI-IZD-POD_1000380/P1079871" xmlDataType="decimal"/>
    </xmlCellPr>
  </singleXmlCell>
  <singleXmlCell id="985" r="P15" connectionId="0">
    <xmlCellPr id="1" uniqueName="P1081874">
      <xmlPr mapId="1" xpath="/TFI-IZD-POD/IPK-GFI-IZD-POD_1000380/P1081874" xmlDataType="decimal"/>
    </xmlCellPr>
  </singleXmlCell>
  <singleXmlCell id="986" r="Q15" connectionId="0">
    <xmlCellPr id="1" uniqueName="P1081877">
      <xmlPr mapId="1" xpath="/TFI-IZD-POD/IPK-GFI-IZD-POD_1000380/P1081877" xmlDataType="decimal"/>
    </xmlCellPr>
  </singleXmlCell>
  <singleXmlCell id="987" r="R15" connectionId="0">
    <xmlCellPr id="1" uniqueName="P1081880">
      <xmlPr mapId="1" xpath="/TFI-IZD-POD/IPK-GFI-IZD-POD_1000380/P1081880" xmlDataType="decimal"/>
    </xmlCellPr>
  </singleXmlCell>
  <singleXmlCell id="988" r="U15" connectionId="0">
    <xmlCellPr id="1" uniqueName="P1081882">
      <xmlPr mapId="1" xpath="/TFI-IZD-POD/IPK-GFI-IZD-POD_1000380/P1081882" xmlDataType="decimal"/>
    </xmlCellPr>
  </singleXmlCell>
  <singleXmlCell id="989" r="V15" connectionId="0">
    <xmlCellPr id="1" uniqueName="P1081888">
      <xmlPr mapId="1" xpath="/TFI-IZD-POD/IPK-GFI-IZD-POD_1000380/P1081888" xmlDataType="decimal"/>
    </xmlCellPr>
  </singleXmlCell>
  <singleXmlCell id="990" r="W15" connectionId="0">
    <xmlCellPr id="1" uniqueName="P1081891">
      <xmlPr mapId="1" xpath="/TFI-IZD-POD/IPK-GFI-IZD-POD_1000380/P1081891" xmlDataType="decimal"/>
    </xmlCellPr>
  </singleXmlCell>
  <singleXmlCell id="991" r="X15" connectionId="0">
    <xmlCellPr id="1" uniqueName="P1081893">
      <xmlPr mapId="1" xpath="/TFI-IZD-POD/IPK-GFI-IZD-POD_1000380/P1081893" xmlDataType="decimal"/>
    </xmlCellPr>
  </singleXmlCell>
  <singleXmlCell id="992" r="Y15" connectionId="0">
    <xmlCellPr id="1" uniqueName="P1081895">
      <xmlPr mapId="1" xpath="/TFI-IZD-POD/IPK-GFI-IZD-POD_1000380/P1081895" xmlDataType="decimal"/>
    </xmlCellPr>
  </singleXmlCell>
  <singleXmlCell id="993" r="H16" connectionId="0">
    <xmlCellPr id="1" uniqueName="P1079872">
      <xmlPr mapId="1" xpath="/TFI-IZD-POD/IPK-GFI-IZD-POD_1000380/P1079872" xmlDataType="decimal"/>
    </xmlCellPr>
  </singleXmlCell>
  <singleXmlCell id="994" r="I16" connectionId="0">
    <xmlCellPr id="1" uniqueName="P1079873">
      <xmlPr mapId="1" xpath="/TFI-IZD-POD/IPK-GFI-IZD-POD_1000380/P1079873" xmlDataType="decimal"/>
    </xmlCellPr>
  </singleXmlCell>
  <singleXmlCell id="995" r="J16" connectionId="0">
    <xmlCellPr id="1" uniqueName="P1079874">
      <xmlPr mapId="1" xpath="/TFI-IZD-POD/IPK-GFI-IZD-POD_1000380/P1079874" xmlDataType="decimal"/>
    </xmlCellPr>
  </singleXmlCell>
  <singleXmlCell id="996" r="K16" connectionId="0">
    <xmlCellPr id="1" uniqueName="P1079875">
      <xmlPr mapId="1" xpath="/TFI-IZD-POD/IPK-GFI-IZD-POD_1000380/P1079875" xmlDataType="decimal"/>
    </xmlCellPr>
  </singleXmlCell>
  <singleXmlCell id="997" r="L16" connectionId="0">
    <xmlCellPr id="1" uniqueName="P1079876">
      <xmlPr mapId="1" xpath="/TFI-IZD-POD/IPK-GFI-IZD-POD_1000380/P1079876" xmlDataType="decimal"/>
    </xmlCellPr>
  </singleXmlCell>
  <singleXmlCell id="998" r="M16" connectionId="0">
    <xmlCellPr id="1" uniqueName="P1079877">
      <xmlPr mapId="1" xpath="/TFI-IZD-POD/IPK-GFI-IZD-POD_1000380/P1079877" xmlDataType="decimal"/>
    </xmlCellPr>
  </singleXmlCell>
  <singleXmlCell id="999" r="N16" connectionId="0">
    <xmlCellPr id="1" uniqueName="P1079878">
      <xmlPr mapId="1" xpath="/TFI-IZD-POD/IPK-GFI-IZD-POD_1000380/P1079878" xmlDataType="decimal"/>
    </xmlCellPr>
  </singleXmlCell>
  <singleXmlCell id="1000" r="O16" connectionId="0">
    <xmlCellPr id="1" uniqueName="P1079879">
      <xmlPr mapId="1" xpath="/TFI-IZD-POD/IPK-GFI-IZD-POD_1000380/P1079879" xmlDataType="decimal"/>
    </xmlCellPr>
  </singleXmlCell>
  <singleXmlCell id="1001" r="P16" connectionId="0">
    <xmlCellPr id="1" uniqueName="P1081898">
      <xmlPr mapId="1" xpath="/TFI-IZD-POD/IPK-GFI-IZD-POD_1000380/P1081898" xmlDataType="decimal"/>
    </xmlCellPr>
  </singleXmlCell>
  <singleXmlCell id="1002" r="Q16" connectionId="0">
    <xmlCellPr id="1" uniqueName="P1081900">
      <xmlPr mapId="1" xpath="/TFI-IZD-POD/IPK-GFI-IZD-POD_1000380/P1081900" xmlDataType="decimal"/>
    </xmlCellPr>
  </singleXmlCell>
  <singleXmlCell id="1003" r="R16" connectionId="0">
    <xmlCellPr id="1" uniqueName="P1081902">
      <xmlPr mapId="1" xpath="/TFI-IZD-POD/IPK-GFI-IZD-POD_1000380/P1081902" xmlDataType="decimal"/>
    </xmlCellPr>
  </singleXmlCell>
  <singleXmlCell id="1004" r="U16" connectionId="0">
    <xmlCellPr id="1" uniqueName="P1081903">
      <xmlPr mapId="1" xpath="/TFI-IZD-POD/IPK-GFI-IZD-POD_1000380/P1081903" xmlDataType="decimal"/>
    </xmlCellPr>
  </singleXmlCell>
  <singleXmlCell id="1005" r="V16" connectionId="0">
    <xmlCellPr id="1" uniqueName="P1081906">
      <xmlPr mapId="1" xpath="/TFI-IZD-POD/IPK-GFI-IZD-POD_1000380/P1081906" xmlDataType="decimal"/>
    </xmlCellPr>
  </singleXmlCell>
  <singleXmlCell id="1006" r="W16" connectionId="0">
    <xmlCellPr id="1" uniqueName="P1081908">
      <xmlPr mapId="1" xpath="/TFI-IZD-POD/IPK-GFI-IZD-POD_1000380/P1081908" xmlDataType="decimal"/>
    </xmlCellPr>
  </singleXmlCell>
  <singleXmlCell id="1007" r="X16" connectionId="0">
    <xmlCellPr id="1" uniqueName="P1081915">
      <xmlPr mapId="1" xpath="/TFI-IZD-POD/IPK-GFI-IZD-POD_1000380/P1081915" xmlDataType="decimal"/>
    </xmlCellPr>
  </singleXmlCell>
  <singleXmlCell id="1008" r="Y16" connectionId="0">
    <xmlCellPr id="1" uniqueName="P1081918">
      <xmlPr mapId="1" xpath="/TFI-IZD-POD/IPK-GFI-IZD-POD_1000380/P1081918" xmlDataType="decimal"/>
    </xmlCellPr>
  </singleXmlCell>
  <singleXmlCell id="1009" r="H17" connectionId="0">
    <xmlCellPr id="1" uniqueName="P1079880">
      <xmlPr mapId="1" xpath="/TFI-IZD-POD/IPK-GFI-IZD-POD_1000380/P1079880" xmlDataType="decimal"/>
    </xmlCellPr>
  </singleXmlCell>
  <singleXmlCell id="1010" r="I17" connectionId="0">
    <xmlCellPr id="1" uniqueName="P1079881">
      <xmlPr mapId="1" xpath="/TFI-IZD-POD/IPK-GFI-IZD-POD_1000380/P1079881" xmlDataType="decimal"/>
    </xmlCellPr>
  </singleXmlCell>
  <singleXmlCell id="1011" r="J17" connectionId="0">
    <xmlCellPr id="1" uniqueName="P1079882">
      <xmlPr mapId="1" xpath="/TFI-IZD-POD/IPK-GFI-IZD-POD_1000380/P1079882" xmlDataType="decimal"/>
    </xmlCellPr>
  </singleXmlCell>
  <singleXmlCell id="1012" r="K17" connectionId="0">
    <xmlCellPr id="1" uniqueName="P1079883">
      <xmlPr mapId="1" xpath="/TFI-IZD-POD/IPK-GFI-IZD-POD_1000380/P1079883" xmlDataType="decimal"/>
    </xmlCellPr>
  </singleXmlCell>
  <singleXmlCell id="1013" r="L17" connectionId="0">
    <xmlCellPr id="1" uniqueName="P1079884">
      <xmlPr mapId="1" xpath="/TFI-IZD-POD/IPK-GFI-IZD-POD_1000380/P1079884" xmlDataType="decimal"/>
    </xmlCellPr>
  </singleXmlCell>
  <singleXmlCell id="1014" r="M17" connectionId="0">
    <xmlCellPr id="1" uniqueName="P1079885">
      <xmlPr mapId="1" xpath="/TFI-IZD-POD/IPK-GFI-IZD-POD_1000380/P1079885" xmlDataType="decimal"/>
    </xmlCellPr>
  </singleXmlCell>
  <singleXmlCell id="1015" r="N17" connectionId="0">
    <xmlCellPr id="1" uniqueName="P1079886">
      <xmlPr mapId="1" xpath="/TFI-IZD-POD/IPK-GFI-IZD-POD_1000380/P1079886" xmlDataType="decimal"/>
    </xmlCellPr>
  </singleXmlCell>
  <singleXmlCell id="1016" r="O17" connectionId="0">
    <xmlCellPr id="1" uniqueName="P1079887">
      <xmlPr mapId="1" xpath="/TFI-IZD-POD/IPK-GFI-IZD-POD_1000380/P1079887" xmlDataType="decimal"/>
    </xmlCellPr>
  </singleXmlCell>
  <singleXmlCell id="1017" r="P17" connectionId="0">
    <xmlCellPr id="1" uniqueName="P1081920">
      <xmlPr mapId="1" xpath="/TFI-IZD-POD/IPK-GFI-IZD-POD_1000380/P1081920" xmlDataType="decimal"/>
    </xmlCellPr>
  </singleXmlCell>
  <singleXmlCell id="1018" r="Q17" connectionId="0">
    <xmlCellPr id="1" uniqueName="P1081922">
      <xmlPr mapId="1" xpath="/TFI-IZD-POD/IPK-GFI-IZD-POD_1000380/P1081922" xmlDataType="decimal"/>
    </xmlCellPr>
  </singleXmlCell>
  <singleXmlCell id="1019" r="R17" connectionId="0">
    <xmlCellPr id="1" uniqueName="P1081925">
      <xmlPr mapId="1" xpath="/TFI-IZD-POD/IPK-GFI-IZD-POD_1000380/P1081925" xmlDataType="decimal"/>
    </xmlCellPr>
  </singleXmlCell>
  <singleXmlCell id="1020" r="U17" connectionId="0">
    <xmlCellPr id="1" uniqueName="P1081927">
      <xmlPr mapId="1" xpath="/TFI-IZD-POD/IPK-GFI-IZD-POD_1000380/P1081927" xmlDataType="decimal"/>
    </xmlCellPr>
  </singleXmlCell>
  <singleXmlCell id="1021" r="V17" connectionId="0">
    <xmlCellPr id="1" uniqueName="P1081929">
      <xmlPr mapId="1" xpath="/TFI-IZD-POD/IPK-GFI-IZD-POD_1000380/P1081929" xmlDataType="decimal"/>
    </xmlCellPr>
  </singleXmlCell>
  <singleXmlCell id="1022" r="W17" connectionId="0">
    <xmlCellPr id="1" uniqueName="P1081930">
      <xmlPr mapId="1" xpath="/TFI-IZD-POD/IPK-GFI-IZD-POD_1000380/P1081930" xmlDataType="decimal"/>
    </xmlCellPr>
  </singleXmlCell>
  <singleXmlCell id="1023" r="X17" connectionId="0">
    <xmlCellPr id="1" uniqueName="P1081932">
      <xmlPr mapId="1" xpath="/TFI-IZD-POD/IPK-GFI-IZD-POD_1000380/P1081932" xmlDataType="decimal"/>
    </xmlCellPr>
  </singleXmlCell>
  <singleXmlCell id="1024" r="Y17" connectionId="0">
    <xmlCellPr id="1" uniqueName="P1081934">
      <xmlPr mapId="1" xpath="/TFI-IZD-POD/IPK-GFI-IZD-POD_1000380/P1081934" xmlDataType="decimal"/>
    </xmlCellPr>
  </singleXmlCell>
  <singleXmlCell id="1025" r="H18" connectionId="0">
    <xmlCellPr id="1" uniqueName="P1079888">
      <xmlPr mapId="1" xpath="/TFI-IZD-POD/IPK-GFI-IZD-POD_1000380/P1079888" xmlDataType="decimal"/>
    </xmlCellPr>
  </singleXmlCell>
  <singleXmlCell id="1026" r="I18" connectionId="0">
    <xmlCellPr id="1" uniqueName="P1079889">
      <xmlPr mapId="1" xpath="/TFI-IZD-POD/IPK-GFI-IZD-POD_1000380/P1079889" xmlDataType="decimal"/>
    </xmlCellPr>
  </singleXmlCell>
  <singleXmlCell id="1027" r="J18" connectionId="0">
    <xmlCellPr id="1" uniqueName="P1079890">
      <xmlPr mapId="1" xpath="/TFI-IZD-POD/IPK-GFI-IZD-POD_1000380/P1079890" xmlDataType="decimal"/>
    </xmlCellPr>
  </singleXmlCell>
  <singleXmlCell id="1028" r="K18" connectionId="0">
    <xmlCellPr id="1" uniqueName="P1079891">
      <xmlPr mapId="1" xpath="/TFI-IZD-POD/IPK-GFI-IZD-POD_1000380/P1079891" xmlDataType="decimal"/>
    </xmlCellPr>
  </singleXmlCell>
  <singleXmlCell id="1029" r="L18" connectionId="0">
    <xmlCellPr id="1" uniqueName="P1079892">
      <xmlPr mapId="1" xpath="/TFI-IZD-POD/IPK-GFI-IZD-POD_1000380/P1079892" xmlDataType="decimal"/>
    </xmlCellPr>
  </singleXmlCell>
  <singleXmlCell id="1030" r="M18" connectionId="0">
    <xmlCellPr id="1" uniqueName="P1079893">
      <xmlPr mapId="1" xpath="/TFI-IZD-POD/IPK-GFI-IZD-POD_1000380/P1079893" xmlDataType="decimal"/>
    </xmlCellPr>
  </singleXmlCell>
  <singleXmlCell id="1031" r="N18" connectionId="0">
    <xmlCellPr id="1" uniqueName="P1079894">
      <xmlPr mapId="1" xpath="/TFI-IZD-POD/IPK-GFI-IZD-POD_1000380/P1079894" xmlDataType="decimal"/>
    </xmlCellPr>
  </singleXmlCell>
  <singleXmlCell id="1032" r="O18" connectionId="0">
    <xmlCellPr id="1" uniqueName="P1079895">
      <xmlPr mapId="1" xpath="/TFI-IZD-POD/IPK-GFI-IZD-POD_1000380/P1079895" xmlDataType="decimal"/>
    </xmlCellPr>
  </singleXmlCell>
  <singleXmlCell id="1033" r="P18" connectionId="0">
    <xmlCellPr id="1" uniqueName="P1081936">
      <xmlPr mapId="1" xpath="/TFI-IZD-POD/IPK-GFI-IZD-POD_1000380/P1081936" xmlDataType="decimal"/>
    </xmlCellPr>
  </singleXmlCell>
  <singleXmlCell id="1034" r="Q18" connectionId="0">
    <xmlCellPr id="1" uniqueName="P1081938">
      <xmlPr mapId="1" xpath="/TFI-IZD-POD/IPK-GFI-IZD-POD_1000380/P1081938" xmlDataType="decimal"/>
    </xmlCellPr>
  </singleXmlCell>
  <singleXmlCell id="1035" r="R18" connectionId="0">
    <xmlCellPr id="1" uniqueName="P1081940">
      <xmlPr mapId="1" xpath="/TFI-IZD-POD/IPK-GFI-IZD-POD_1000380/P1081940" xmlDataType="decimal"/>
    </xmlCellPr>
  </singleXmlCell>
  <singleXmlCell id="1036" r="U18" connectionId="0">
    <xmlCellPr id="1" uniqueName="P1081942">
      <xmlPr mapId="1" xpath="/TFI-IZD-POD/IPK-GFI-IZD-POD_1000380/P1081942" xmlDataType="decimal"/>
    </xmlCellPr>
  </singleXmlCell>
  <singleXmlCell id="1037" r="V18" connectionId="0">
    <xmlCellPr id="1" uniqueName="P1081944">
      <xmlPr mapId="1" xpath="/TFI-IZD-POD/IPK-GFI-IZD-POD_1000380/P1081944" xmlDataType="decimal"/>
    </xmlCellPr>
  </singleXmlCell>
  <singleXmlCell id="1038" r="W18" connectionId="0">
    <xmlCellPr id="1" uniqueName="P1081946">
      <xmlPr mapId="1" xpath="/TFI-IZD-POD/IPK-GFI-IZD-POD_1000380/P1081946" xmlDataType="decimal"/>
    </xmlCellPr>
  </singleXmlCell>
  <singleXmlCell id="1039" r="X18" connectionId="0">
    <xmlCellPr id="1" uniqueName="P1081948">
      <xmlPr mapId="1" xpath="/TFI-IZD-POD/IPK-GFI-IZD-POD_1000380/P1081948" xmlDataType="decimal"/>
    </xmlCellPr>
  </singleXmlCell>
  <singleXmlCell id="1040" r="Y18" connectionId="0">
    <xmlCellPr id="1" uniqueName="P1081950">
      <xmlPr mapId="1" xpath="/TFI-IZD-POD/IPK-GFI-IZD-POD_1000380/P1081950" xmlDataType="decimal"/>
    </xmlCellPr>
  </singleXmlCell>
  <singleXmlCell id="1041" r="H19" connectionId="0">
    <xmlCellPr id="1" uniqueName="P1079896">
      <xmlPr mapId="1" xpath="/TFI-IZD-POD/IPK-GFI-IZD-POD_1000380/P1079896" xmlDataType="decimal"/>
    </xmlCellPr>
  </singleXmlCell>
  <singleXmlCell id="1042" r="I19" connectionId="0">
    <xmlCellPr id="1" uniqueName="P1079897">
      <xmlPr mapId="1" xpath="/TFI-IZD-POD/IPK-GFI-IZD-POD_1000380/P1079897" xmlDataType="decimal"/>
    </xmlCellPr>
  </singleXmlCell>
  <singleXmlCell id="1043" r="J19" connectionId="0">
    <xmlCellPr id="1" uniqueName="P1079898">
      <xmlPr mapId="1" xpath="/TFI-IZD-POD/IPK-GFI-IZD-POD_1000380/P1079898" xmlDataType="decimal"/>
    </xmlCellPr>
  </singleXmlCell>
  <singleXmlCell id="1044" r="K19" connectionId="0">
    <xmlCellPr id="1" uniqueName="P1079899">
      <xmlPr mapId="1" xpath="/TFI-IZD-POD/IPK-GFI-IZD-POD_1000380/P1079899" xmlDataType="decimal"/>
    </xmlCellPr>
  </singleXmlCell>
  <singleXmlCell id="1045" r="L19" connectionId="0">
    <xmlCellPr id="1" uniqueName="P1079900">
      <xmlPr mapId="1" xpath="/TFI-IZD-POD/IPK-GFI-IZD-POD_1000380/P1079900" xmlDataType="decimal"/>
    </xmlCellPr>
  </singleXmlCell>
  <singleXmlCell id="1046" r="M19" connectionId="0">
    <xmlCellPr id="1" uniqueName="P1079901">
      <xmlPr mapId="1" xpath="/TFI-IZD-POD/IPK-GFI-IZD-POD_1000380/P1079901" xmlDataType="decimal"/>
    </xmlCellPr>
  </singleXmlCell>
  <singleXmlCell id="1047" r="N19" connectionId="0">
    <xmlCellPr id="1" uniqueName="P1079902">
      <xmlPr mapId="1" xpath="/TFI-IZD-POD/IPK-GFI-IZD-POD_1000380/P1079902" xmlDataType="decimal"/>
    </xmlCellPr>
  </singleXmlCell>
  <singleXmlCell id="1048" r="O19" connectionId="0">
    <xmlCellPr id="1" uniqueName="P1079903">
      <xmlPr mapId="1" xpath="/TFI-IZD-POD/IPK-GFI-IZD-POD_1000380/P1079903" xmlDataType="decimal"/>
    </xmlCellPr>
  </singleXmlCell>
  <singleXmlCell id="1049" r="P19" connectionId="0">
    <xmlCellPr id="1" uniqueName="P1081953">
      <xmlPr mapId="1" xpath="/TFI-IZD-POD/IPK-GFI-IZD-POD_1000380/P1081953" xmlDataType="decimal"/>
    </xmlCellPr>
  </singleXmlCell>
  <singleXmlCell id="1050" r="Q19" connectionId="0">
    <xmlCellPr id="1" uniqueName="P1081958">
      <xmlPr mapId="1" xpath="/TFI-IZD-POD/IPK-GFI-IZD-POD_1000380/P1081958" xmlDataType="decimal"/>
    </xmlCellPr>
  </singleXmlCell>
  <singleXmlCell id="1051" r="R19" connectionId="0">
    <xmlCellPr id="1" uniqueName="P1081960">
      <xmlPr mapId="1" xpath="/TFI-IZD-POD/IPK-GFI-IZD-POD_1000380/P1081960" xmlDataType="decimal"/>
    </xmlCellPr>
  </singleXmlCell>
  <singleXmlCell id="1052" r="U19" connectionId="0">
    <xmlCellPr id="1" uniqueName="P1081962">
      <xmlPr mapId="1" xpath="/TFI-IZD-POD/IPK-GFI-IZD-POD_1000380/P1081962" xmlDataType="decimal"/>
    </xmlCellPr>
  </singleXmlCell>
  <singleXmlCell id="1053" r="V19" connectionId="0">
    <xmlCellPr id="1" uniqueName="P1081964">
      <xmlPr mapId="1" xpath="/TFI-IZD-POD/IPK-GFI-IZD-POD_1000380/P1081964" xmlDataType="decimal"/>
    </xmlCellPr>
  </singleXmlCell>
  <singleXmlCell id="1054" r="W19" connectionId="0">
    <xmlCellPr id="1" uniqueName="P1081966">
      <xmlPr mapId="1" xpath="/TFI-IZD-POD/IPK-GFI-IZD-POD_1000380/P1081966" xmlDataType="decimal"/>
    </xmlCellPr>
  </singleXmlCell>
  <singleXmlCell id="1055" r="X19" connectionId="0">
    <xmlCellPr id="1" uniqueName="P1081968">
      <xmlPr mapId="1" xpath="/TFI-IZD-POD/IPK-GFI-IZD-POD_1000380/P1081968" xmlDataType="decimal"/>
    </xmlCellPr>
  </singleXmlCell>
  <singleXmlCell id="1056" r="Y19" connectionId="0">
    <xmlCellPr id="1" uniqueName="P1081970">
      <xmlPr mapId="1" xpath="/TFI-IZD-POD/IPK-GFI-IZD-POD_1000380/P1081970" xmlDataType="decimal"/>
    </xmlCellPr>
  </singleXmlCell>
  <singleXmlCell id="1057" r="H20" connectionId="0">
    <xmlCellPr id="1" uniqueName="P1079904">
      <xmlPr mapId="1" xpath="/TFI-IZD-POD/IPK-GFI-IZD-POD_1000380/P1079904" xmlDataType="decimal"/>
    </xmlCellPr>
  </singleXmlCell>
  <singleXmlCell id="1058" r="I20" connectionId="0">
    <xmlCellPr id="1" uniqueName="P1079905">
      <xmlPr mapId="1" xpath="/TFI-IZD-POD/IPK-GFI-IZD-POD_1000380/P1079905" xmlDataType="decimal"/>
    </xmlCellPr>
  </singleXmlCell>
  <singleXmlCell id="1059" r="J20" connectionId="0">
    <xmlCellPr id="1" uniqueName="P1079906">
      <xmlPr mapId="1" xpath="/TFI-IZD-POD/IPK-GFI-IZD-POD_1000380/P1079906" xmlDataType="decimal"/>
    </xmlCellPr>
  </singleXmlCell>
  <singleXmlCell id="1060" r="K20" connectionId="0">
    <xmlCellPr id="1" uniqueName="P1079907">
      <xmlPr mapId="1" xpath="/TFI-IZD-POD/IPK-GFI-IZD-POD_1000380/P1079907" xmlDataType="decimal"/>
    </xmlCellPr>
  </singleXmlCell>
  <singleXmlCell id="1061" r="L20" connectionId="0">
    <xmlCellPr id="1" uniqueName="P1079908">
      <xmlPr mapId="1" xpath="/TFI-IZD-POD/IPK-GFI-IZD-POD_1000380/P1079908" xmlDataType="decimal"/>
    </xmlCellPr>
  </singleXmlCell>
  <singleXmlCell id="1062" r="M20" connectionId="0">
    <xmlCellPr id="1" uniqueName="P1079909">
      <xmlPr mapId="1" xpath="/TFI-IZD-POD/IPK-GFI-IZD-POD_1000380/P1079909" xmlDataType="decimal"/>
    </xmlCellPr>
  </singleXmlCell>
  <singleXmlCell id="1063" r="N20" connectionId="0">
    <xmlCellPr id="1" uniqueName="P1079910">
      <xmlPr mapId="1" xpath="/TFI-IZD-POD/IPK-GFI-IZD-POD_1000380/P1079910" xmlDataType="decimal"/>
    </xmlCellPr>
  </singleXmlCell>
  <singleXmlCell id="1064" r="O20" connectionId="0">
    <xmlCellPr id="1" uniqueName="P1079912">
      <xmlPr mapId="1" xpath="/TFI-IZD-POD/IPK-GFI-IZD-POD_1000380/P1079912" xmlDataType="decimal"/>
    </xmlCellPr>
  </singleXmlCell>
  <singleXmlCell id="1065" r="P20" connectionId="0">
    <xmlCellPr id="1" uniqueName="P1081972">
      <xmlPr mapId="1" xpath="/TFI-IZD-POD/IPK-GFI-IZD-POD_1000380/P1081972" xmlDataType="decimal"/>
    </xmlCellPr>
  </singleXmlCell>
  <singleXmlCell id="1066" r="Q20" connectionId="0">
    <xmlCellPr id="1" uniqueName="P1081973">
      <xmlPr mapId="1" xpath="/TFI-IZD-POD/IPK-GFI-IZD-POD_1000380/P1081973" xmlDataType="decimal"/>
    </xmlCellPr>
  </singleXmlCell>
  <singleXmlCell id="1067" r="R20" connectionId="0">
    <xmlCellPr id="1" uniqueName="P1081975">
      <xmlPr mapId="1" xpath="/TFI-IZD-POD/IPK-GFI-IZD-POD_1000380/P1081975" xmlDataType="decimal"/>
    </xmlCellPr>
  </singleXmlCell>
  <singleXmlCell id="1068" r="U20" connectionId="0">
    <xmlCellPr id="1" uniqueName="P1081977">
      <xmlPr mapId="1" xpath="/TFI-IZD-POD/IPK-GFI-IZD-POD_1000380/P1081977" xmlDataType="decimal"/>
    </xmlCellPr>
  </singleXmlCell>
  <singleXmlCell id="1069" r="V20" connectionId="0">
    <xmlCellPr id="1" uniqueName="P1081978">
      <xmlPr mapId="1" xpath="/TFI-IZD-POD/IPK-GFI-IZD-POD_1000380/P1081978" xmlDataType="decimal"/>
    </xmlCellPr>
  </singleXmlCell>
  <singleXmlCell id="1070" r="W20" connectionId="0">
    <xmlCellPr id="1" uniqueName="P1081980">
      <xmlPr mapId="1" xpath="/TFI-IZD-POD/IPK-GFI-IZD-POD_1000380/P1081980" xmlDataType="decimal"/>
    </xmlCellPr>
  </singleXmlCell>
  <singleXmlCell id="1071" r="X20" connectionId="0">
    <xmlCellPr id="1" uniqueName="P1081982">
      <xmlPr mapId="1" xpath="/TFI-IZD-POD/IPK-GFI-IZD-POD_1000380/P1081982" xmlDataType="decimal"/>
    </xmlCellPr>
  </singleXmlCell>
  <singleXmlCell id="1072" r="Y20" connectionId="0">
    <xmlCellPr id="1" uniqueName="P1081984">
      <xmlPr mapId="1" xpath="/TFI-IZD-POD/IPK-GFI-IZD-POD_1000380/P1081984" xmlDataType="decimal"/>
    </xmlCellPr>
  </singleXmlCell>
  <singleXmlCell id="1073" r="H21" connectionId="0">
    <xmlCellPr id="1" uniqueName="P1079911">
      <xmlPr mapId="1" xpath="/TFI-IZD-POD/IPK-GFI-IZD-POD_1000380/P1079911" xmlDataType="decimal"/>
    </xmlCellPr>
  </singleXmlCell>
  <singleXmlCell id="1074" r="I21" connectionId="0">
    <xmlCellPr id="1" uniqueName="P1079913">
      <xmlPr mapId="1" xpath="/TFI-IZD-POD/IPK-GFI-IZD-POD_1000380/P1079913" xmlDataType="decimal"/>
    </xmlCellPr>
  </singleXmlCell>
  <singleXmlCell id="1075" r="J21" connectionId="0">
    <xmlCellPr id="1" uniqueName="P1079914">
      <xmlPr mapId="1" xpath="/TFI-IZD-POD/IPK-GFI-IZD-POD_1000380/P1079914" xmlDataType="decimal"/>
    </xmlCellPr>
  </singleXmlCell>
  <singleXmlCell id="1076" r="K21" connectionId="0">
    <xmlCellPr id="1" uniqueName="P1079915">
      <xmlPr mapId="1" xpath="/TFI-IZD-POD/IPK-GFI-IZD-POD_1000380/P1079915" xmlDataType="decimal"/>
    </xmlCellPr>
  </singleXmlCell>
  <singleXmlCell id="1077" r="L21" connectionId="0">
    <xmlCellPr id="1" uniqueName="P1079916">
      <xmlPr mapId="1" xpath="/TFI-IZD-POD/IPK-GFI-IZD-POD_1000380/P1079916" xmlDataType="decimal"/>
    </xmlCellPr>
  </singleXmlCell>
  <singleXmlCell id="1078" r="M21" connectionId="0">
    <xmlCellPr id="1" uniqueName="P1079917">
      <xmlPr mapId="1" xpath="/TFI-IZD-POD/IPK-GFI-IZD-POD_1000380/P1079917" xmlDataType="decimal"/>
    </xmlCellPr>
  </singleXmlCell>
  <singleXmlCell id="1079" r="N21" connectionId="0">
    <xmlCellPr id="1" uniqueName="P1079918">
      <xmlPr mapId="1" xpath="/TFI-IZD-POD/IPK-GFI-IZD-POD_1000380/P1079918" xmlDataType="decimal"/>
    </xmlCellPr>
  </singleXmlCell>
  <singleXmlCell id="1080" r="O21" connectionId="0">
    <xmlCellPr id="1" uniqueName="P1079919">
      <xmlPr mapId="1" xpath="/TFI-IZD-POD/IPK-GFI-IZD-POD_1000380/P1079919" xmlDataType="decimal"/>
    </xmlCellPr>
  </singleXmlCell>
  <singleXmlCell id="1081" r="P21" connectionId="0">
    <xmlCellPr id="1" uniqueName="P1081986">
      <xmlPr mapId="1" xpath="/TFI-IZD-POD/IPK-GFI-IZD-POD_1000380/P1081986" xmlDataType="decimal"/>
    </xmlCellPr>
  </singleXmlCell>
  <singleXmlCell id="1082" r="Q21" connectionId="0">
    <xmlCellPr id="1" uniqueName="P1081988">
      <xmlPr mapId="1" xpath="/TFI-IZD-POD/IPK-GFI-IZD-POD_1000380/P1081988" xmlDataType="decimal"/>
    </xmlCellPr>
  </singleXmlCell>
  <singleXmlCell id="1083" r="R21" connectionId="0">
    <xmlCellPr id="1" uniqueName="P1081990">
      <xmlPr mapId="1" xpath="/TFI-IZD-POD/IPK-GFI-IZD-POD_1000380/P1081990" xmlDataType="decimal"/>
    </xmlCellPr>
  </singleXmlCell>
  <singleXmlCell id="1084" r="U21" connectionId="0">
    <xmlCellPr id="1" uniqueName="P1081993">
      <xmlPr mapId="1" xpath="/TFI-IZD-POD/IPK-GFI-IZD-POD_1000380/P1081993" xmlDataType="decimal"/>
    </xmlCellPr>
  </singleXmlCell>
  <singleXmlCell id="1085" r="V21" connectionId="0">
    <xmlCellPr id="1" uniqueName="P1081995">
      <xmlPr mapId="1" xpath="/TFI-IZD-POD/IPK-GFI-IZD-POD_1000380/P1081995" xmlDataType="decimal"/>
    </xmlCellPr>
  </singleXmlCell>
  <singleXmlCell id="1086" r="W21" connectionId="0">
    <xmlCellPr id="1" uniqueName="P1081997">
      <xmlPr mapId="1" xpath="/TFI-IZD-POD/IPK-GFI-IZD-POD_1000380/P1081997" xmlDataType="decimal"/>
    </xmlCellPr>
  </singleXmlCell>
  <singleXmlCell id="1087" r="X21" connectionId="0">
    <xmlCellPr id="1" uniqueName="P1081999">
      <xmlPr mapId="1" xpath="/TFI-IZD-POD/IPK-GFI-IZD-POD_1000380/P1081999" xmlDataType="decimal"/>
    </xmlCellPr>
  </singleXmlCell>
  <singleXmlCell id="1088" r="Y21" connectionId="0">
    <xmlCellPr id="1" uniqueName="P1082001">
      <xmlPr mapId="1" xpath="/TFI-IZD-POD/IPK-GFI-IZD-POD_1000380/P1082001" xmlDataType="decimal"/>
    </xmlCellPr>
  </singleXmlCell>
  <singleXmlCell id="1089" r="H22" connectionId="0">
    <xmlCellPr id="1" uniqueName="P1079920">
      <xmlPr mapId="1" xpath="/TFI-IZD-POD/IPK-GFI-IZD-POD_1000380/P1079920" xmlDataType="decimal"/>
    </xmlCellPr>
  </singleXmlCell>
  <singleXmlCell id="1090" r="I22" connectionId="0">
    <xmlCellPr id="1" uniqueName="P1079921">
      <xmlPr mapId="1" xpath="/TFI-IZD-POD/IPK-GFI-IZD-POD_1000380/P1079921" xmlDataType="decimal"/>
    </xmlCellPr>
  </singleXmlCell>
  <singleXmlCell id="1091" r="J22" connectionId="0">
    <xmlCellPr id="1" uniqueName="P1079922">
      <xmlPr mapId="1" xpath="/TFI-IZD-POD/IPK-GFI-IZD-POD_1000380/P1079922" xmlDataType="decimal"/>
    </xmlCellPr>
  </singleXmlCell>
  <singleXmlCell id="1092" r="K22" connectionId="0">
    <xmlCellPr id="1" uniqueName="P1079923">
      <xmlPr mapId="1" xpath="/TFI-IZD-POD/IPK-GFI-IZD-POD_1000380/P1079923" xmlDataType="decimal"/>
    </xmlCellPr>
  </singleXmlCell>
  <singleXmlCell id="1093" r="L22" connectionId="0">
    <xmlCellPr id="1" uniqueName="P1079924">
      <xmlPr mapId="1" xpath="/TFI-IZD-POD/IPK-GFI-IZD-POD_1000380/P1079924" xmlDataType="decimal"/>
    </xmlCellPr>
  </singleXmlCell>
  <singleXmlCell id="1094" r="M22" connectionId="0">
    <xmlCellPr id="1" uniqueName="P1079925">
      <xmlPr mapId="1" xpath="/TFI-IZD-POD/IPK-GFI-IZD-POD_1000380/P1079925" xmlDataType="decimal"/>
    </xmlCellPr>
  </singleXmlCell>
  <singleXmlCell id="1095" r="N22" connectionId="0">
    <xmlCellPr id="1" uniqueName="P1079926">
      <xmlPr mapId="1" xpath="/TFI-IZD-POD/IPK-GFI-IZD-POD_1000380/P1079926" xmlDataType="decimal"/>
    </xmlCellPr>
  </singleXmlCell>
  <singleXmlCell id="1096" r="O22" connectionId="0">
    <xmlCellPr id="1" uniqueName="P1079927">
      <xmlPr mapId="1" xpath="/TFI-IZD-POD/IPK-GFI-IZD-POD_1000380/P1079927" xmlDataType="decimal"/>
    </xmlCellPr>
  </singleXmlCell>
  <singleXmlCell id="1097" r="P22" connectionId="0">
    <xmlCellPr id="1" uniqueName="P1082003">
      <xmlPr mapId="1" xpath="/TFI-IZD-POD/IPK-GFI-IZD-POD_1000380/P1082003" xmlDataType="decimal"/>
    </xmlCellPr>
  </singleXmlCell>
  <singleXmlCell id="1098" r="Q22" connectionId="0">
    <xmlCellPr id="1" uniqueName="P1082004">
      <xmlPr mapId="1" xpath="/TFI-IZD-POD/IPK-GFI-IZD-POD_1000380/P1082004" xmlDataType="decimal"/>
    </xmlCellPr>
  </singleXmlCell>
  <singleXmlCell id="1099" r="R22" connectionId="0">
    <xmlCellPr id="1" uniqueName="P1082005">
      <xmlPr mapId="1" xpath="/TFI-IZD-POD/IPK-GFI-IZD-POD_1000380/P1082005" xmlDataType="decimal"/>
    </xmlCellPr>
  </singleXmlCell>
  <singleXmlCell id="1100" r="U22" connectionId="0">
    <xmlCellPr id="1" uniqueName="P1082007">
      <xmlPr mapId="1" xpath="/TFI-IZD-POD/IPK-GFI-IZD-POD_1000380/P1082007" xmlDataType="decimal"/>
    </xmlCellPr>
  </singleXmlCell>
  <singleXmlCell id="1101" r="V22" connectionId="0">
    <xmlCellPr id="1" uniqueName="P1082008">
      <xmlPr mapId="1" xpath="/TFI-IZD-POD/IPK-GFI-IZD-POD_1000380/P1082008" xmlDataType="decimal"/>
    </xmlCellPr>
  </singleXmlCell>
  <singleXmlCell id="1102" r="W22" connectionId="0">
    <xmlCellPr id="1" uniqueName="P1082010">
      <xmlPr mapId="1" xpath="/TFI-IZD-POD/IPK-GFI-IZD-POD_1000380/P1082010" xmlDataType="decimal"/>
    </xmlCellPr>
  </singleXmlCell>
  <singleXmlCell id="1103" r="X22" connectionId="0">
    <xmlCellPr id="1" uniqueName="P1082011">
      <xmlPr mapId="1" xpath="/TFI-IZD-POD/IPK-GFI-IZD-POD_1000380/P1082011" xmlDataType="decimal"/>
    </xmlCellPr>
  </singleXmlCell>
  <singleXmlCell id="1104" r="Y22" connectionId="0">
    <xmlCellPr id="1" uniqueName="P1082013">
      <xmlPr mapId="1" xpath="/TFI-IZD-POD/IPK-GFI-IZD-POD_1000380/P1082013" xmlDataType="decimal"/>
    </xmlCellPr>
  </singleXmlCell>
  <singleXmlCell id="1105" r="H23" connectionId="0">
    <xmlCellPr id="1" uniqueName="P1079928">
      <xmlPr mapId="1" xpath="/TFI-IZD-POD/IPK-GFI-IZD-POD_1000380/P1079928" xmlDataType="decimal"/>
    </xmlCellPr>
  </singleXmlCell>
  <singleXmlCell id="1106" r="I23" connectionId="0">
    <xmlCellPr id="1" uniqueName="P1079929">
      <xmlPr mapId="1" xpath="/TFI-IZD-POD/IPK-GFI-IZD-POD_1000380/P1079929" xmlDataType="decimal"/>
    </xmlCellPr>
  </singleXmlCell>
  <singleXmlCell id="1107" r="J23" connectionId="0">
    <xmlCellPr id="1" uniqueName="P1079930">
      <xmlPr mapId="1" xpath="/TFI-IZD-POD/IPK-GFI-IZD-POD_1000380/P1079930" xmlDataType="decimal"/>
    </xmlCellPr>
  </singleXmlCell>
  <singleXmlCell id="1108" r="K23" connectionId="0">
    <xmlCellPr id="1" uniqueName="P1079931">
      <xmlPr mapId="1" xpath="/TFI-IZD-POD/IPK-GFI-IZD-POD_1000380/P1079931" xmlDataType="decimal"/>
    </xmlCellPr>
  </singleXmlCell>
  <singleXmlCell id="1109" r="L23" connectionId="0">
    <xmlCellPr id="1" uniqueName="P1079932">
      <xmlPr mapId="1" xpath="/TFI-IZD-POD/IPK-GFI-IZD-POD_1000380/P1079932" xmlDataType="decimal"/>
    </xmlCellPr>
  </singleXmlCell>
  <singleXmlCell id="1110" r="M23" connectionId="0">
    <xmlCellPr id="1" uniqueName="P1079933">
      <xmlPr mapId="1" xpath="/TFI-IZD-POD/IPK-GFI-IZD-POD_1000380/P1079933" xmlDataType="decimal"/>
    </xmlCellPr>
  </singleXmlCell>
  <singleXmlCell id="1111" r="N23" connectionId="0">
    <xmlCellPr id="1" uniqueName="P1079934">
      <xmlPr mapId="1" xpath="/TFI-IZD-POD/IPK-GFI-IZD-POD_1000380/P1079934" xmlDataType="decimal"/>
    </xmlCellPr>
  </singleXmlCell>
  <singleXmlCell id="1112" r="O23" connectionId="0">
    <xmlCellPr id="1" uniqueName="P1079935">
      <xmlPr mapId="1" xpath="/TFI-IZD-POD/IPK-GFI-IZD-POD_1000380/P1079935" xmlDataType="decimal"/>
    </xmlCellPr>
  </singleXmlCell>
  <singleXmlCell id="1113" r="P23" connectionId="0">
    <xmlCellPr id="1" uniqueName="P1082014">
      <xmlPr mapId="1" xpath="/TFI-IZD-POD/IPK-GFI-IZD-POD_1000380/P1082014" xmlDataType="decimal"/>
    </xmlCellPr>
  </singleXmlCell>
  <singleXmlCell id="1114" r="Q23" connectionId="0">
    <xmlCellPr id="1" uniqueName="P1082016">
      <xmlPr mapId="1" xpath="/TFI-IZD-POD/IPK-GFI-IZD-POD_1000380/P1082016" xmlDataType="decimal"/>
    </xmlCellPr>
  </singleXmlCell>
  <singleXmlCell id="1115" r="R23" connectionId="0">
    <xmlCellPr id="1" uniqueName="P1082018">
      <xmlPr mapId="1" xpath="/TFI-IZD-POD/IPK-GFI-IZD-POD_1000380/P1082018" xmlDataType="decimal"/>
    </xmlCellPr>
  </singleXmlCell>
  <singleXmlCell id="1116" r="U23" connectionId="0">
    <xmlCellPr id="1" uniqueName="P1082019">
      <xmlPr mapId="1" xpath="/TFI-IZD-POD/IPK-GFI-IZD-POD_1000380/P1082019" xmlDataType="decimal"/>
    </xmlCellPr>
  </singleXmlCell>
  <singleXmlCell id="1117" r="V23" connectionId="0">
    <xmlCellPr id="1" uniqueName="P1082029">
      <xmlPr mapId="1" xpath="/TFI-IZD-POD/IPK-GFI-IZD-POD_1000380/P1082029" xmlDataType="decimal"/>
    </xmlCellPr>
  </singleXmlCell>
  <singleXmlCell id="1118" r="W23" connectionId="0">
    <xmlCellPr id="1" uniqueName="P1082032">
      <xmlPr mapId="1" xpath="/TFI-IZD-POD/IPK-GFI-IZD-POD_1000380/P1082032" xmlDataType="decimal"/>
    </xmlCellPr>
  </singleXmlCell>
  <singleXmlCell id="1119" r="X23" connectionId="0">
    <xmlCellPr id="1" uniqueName="P1082034">
      <xmlPr mapId="1" xpath="/TFI-IZD-POD/IPK-GFI-IZD-POD_1000380/P1082034" xmlDataType="decimal"/>
    </xmlCellPr>
  </singleXmlCell>
  <singleXmlCell id="1120" r="Y23" connectionId="0">
    <xmlCellPr id="1" uniqueName="P1082035">
      <xmlPr mapId="1" xpath="/TFI-IZD-POD/IPK-GFI-IZD-POD_1000380/P1082035" xmlDataType="decimal"/>
    </xmlCellPr>
  </singleXmlCell>
  <singleXmlCell id="1121" r="H24" connectionId="0">
    <xmlCellPr id="1" uniqueName="P1079936">
      <xmlPr mapId="1" xpath="/TFI-IZD-POD/IPK-GFI-IZD-POD_1000380/P1079936" xmlDataType="decimal"/>
    </xmlCellPr>
  </singleXmlCell>
  <singleXmlCell id="1122" r="I24" connectionId="0">
    <xmlCellPr id="1" uniqueName="P1079937">
      <xmlPr mapId="1" xpath="/TFI-IZD-POD/IPK-GFI-IZD-POD_1000380/P1079937" xmlDataType="decimal"/>
    </xmlCellPr>
  </singleXmlCell>
  <singleXmlCell id="1123" r="J24" connectionId="0">
    <xmlCellPr id="1" uniqueName="P1079938">
      <xmlPr mapId="1" xpath="/TFI-IZD-POD/IPK-GFI-IZD-POD_1000380/P1079938" xmlDataType="decimal"/>
    </xmlCellPr>
  </singleXmlCell>
  <singleXmlCell id="1124" r="K24" connectionId="0">
    <xmlCellPr id="1" uniqueName="P1079939">
      <xmlPr mapId="1" xpath="/TFI-IZD-POD/IPK-GFI-IZD-POD_1000380/P1079939" xmlDataType="decimal"/>
    </xmlCellPr>
  </singleXmlCell>
  <singleXmlCell id="1125" r="L24" connectionId="0">
    <xmlCellPr id="1" uniqueName="P1079940">
      <xmlPr mapId="1" xpath="/TFI-IZD-POD/IPK-GFI-IZD-POD_1000380/P1079940" xmlDataType="decimal"/>
    </xmlCellPr>
  </singleXmlCell>
  <singleXmlCell id="1126" r="M24" connectionId="0">
    <xmlCellPr id="1" uniqueName="P1079941">
      <xmlPr mapId="1" xpath="/TFI-IZD-POD/IPK-GFI-IZD-POD_1000380/P1079941" xmlDataType="decimal"/>
    </xmlCellPr>
  </singleXmlCell>
  <singleXmlCell id="1127" r="N24" connectionId="0">
    <xmlCellPr id="1" uniqueName="P1079942">
      <xmlPr mapId="1" xpath="/TFI-IZD-POD/IPK-GFI-IZD-POD_1000380/P1079942" xmlDataType="decimal"/>
    </xmlCellPr>
  </singleXmlCell>
  <singleXmlCell id="1128" r="O24" connectionId="0">
    <xmlCellPr id="1" uniqueName="P1079943">
      <xmlPr mapId="1" xpath="/TFI-IZD-POD/IPK-GFI-IZD-POD_1000380/P1079943" xmlDataType="decimal"/>
    </xmlCellPr>
  </singleXmlCell>
  <singleXmlCell id="1129" r="P24" connectionId="0">
    <xmlCellPr id="1" uniqueName="P1082038">
      <xmlPr mapId="1" xpath="/TFI-IZD-POD/IPK-GFI-IZD-POD_1000380/P1082038" xmlDataType="decimal"/>
    </xmlCellPr>
  </singleXmlCell>
  <singleXmlCell id="1130" r="Q24" connectionId="0">
    <xmlCellPr id="1" uniqueName="P1082045">
      <xmlPr mapId="1" xpath="/TFI-IZD-POD/IPK-GFI-IZD-POD_1000380/P1082045" xmlDataType="decimal"/>
    </xmlCellPr>
  </singleXmlCell>
  <singleXmlCell id="1131" r="R24" connectionId="0">
    <xmlCellPr id="1" uniqueName="P1082047">
      <xmlPr mapId="1" xpath="/TFI-IZD-POD/IPK-GFI-IZD-POD_1000380/P1082047" xmlDataType="decimal"/>
    </xmlCellPr>
  </singleXmlCell>
  <singleXmlCell id="1132" r="U24" connectionId="0">
    <xmlCellPr id="1" uniqueName="P1082048">
      <xmlPr mapId="1" xpath="/TFI-IZD-POD/IPK-GFI-IZD-POD_1000380/P1082048" xmlDataType="decimal"/>
    </xmlCellPr>
  </singleXmlCell>
  <singleXmlCell id="1133" r="V24" connectionId="0">
    <xmlCellPr id="1" uniqueName="P1082075">
      <xmlPr mapId="1" xpath="/TFI-IZD-POD/IPK-GFI-IZD-POD_1000380/P1082075" xmlDataType="decimal"/>
    </xmlCellPr>
  </singleXmlCell>
  <singleXmlCell id="1134" r="W24" connectionId="0">
    <xmlCellPr id="1" uniqueName="P1082077">
      <xmlPr mapId="1" xpath="/TFI-IZD-POD/IPK-GFI-IZD-POD_1000380/P1082077" xmlDataType="decimal"/>
    </xmlCellPr>
  </singleXmlCell>
  <singleXmlCell id="1135" r="X24" connectionId="0">
    <xmlCellPr id="1" uniqueName="P1082092">
      <xmlPr mapId="1" xpath="/TFI-IZD-POD/IPK-GFI-IZD-POD_1000380/P1082092" xmlDataType="decimal"/>
    </xmlCellPr>
  </singleXmlCell>
  <singleXmlCell id="1136" r="Y24" connectionId="0">
    <xmlCellPr id="1" uniqueName="P1082094">
      <xmlPr mapId="1" xpath="/TFI-IZD-POD/IPK-GFI-IZD-POD_1000380/P1082094" xmlDataType="decimal"/>
    </xmlCellPr>
  </singleXmlCell>
  <singleXmlCell id="1137" r="H26" connectionId="0">
    <xmlCellPr id="1" uniqueName="P1079944">
      <xmlPr mapId="1" xpath="/TFI-IZD-POD/IPK-GFI-IZD-POD_1000380/P1079944" xmlDataType="decimal"/>
    </xmlCellPr>
  </singleXmlCell>
  <singleXmlCell id="1138" r="I26" connectionId="0">
    <xmlCellPr id="1" uniqueName="P1079945">
      <xmlPr mapId="1" xpath="/TFI-IZD-POD/IPK-GFI-IZD-POD_1000380/P1079945" xmlDataType="decimal"/>
    </xmlCellPr>
  </singleXmlCell>
  <singleXmlCell id="1139" r="J26" connectionId="0">
    <xmlCellPr id="1" uniqueName="P1079946">
      <xmlPr mapId="1" xpath="/TFI-IZD-POD/IPK-GFI-IZD-POD_1000380/P1079946" xmlDataType="decimal"/>
    </xmlCellPr>
  </singleXmlCell>
  <singleXmlCell id="1140" r="K26" connectionId="0">
    <xmlCellPr id="1" uniqueName="P1079947">
      <xmlPr mapId="1" xpath="/TFI-IZD-POD/IPK-GFI-IZD-POD_1000380/P1079947" xmlDataType="decimal"/>
    </xmlCellPr>
  </singleXmlCell>
  <singleXmlCell id="1141" r="L26" connectionId="0">
    <xmlCellPr id="1" uniqueName="P1079948">
      <xmlPr mapId="1" xpath="/TFI-IZD-POD/IPK-GFI-IZD-POD_1000380/P1079948" xmlDataType="decimal"/>
    </xmlCellPr>
  </singleXmlCell>
  <singleXmlCell id="1142" r="M26" connectionId="0">
    <xmlCellPr id="1" uniqueName="P1079949">
      <xmlPr mapId="1" xpath="/TFI-IZD-POD/IPK-GFI-IZD-POD_1000380/P1079949" xmlDataType="decimal"/>
    </xmlCellPr>
  </singleXmlCell>
  <singleXmlCell id="1143" r="N26" connectionId="0">
    <xmlCellPr id="1" uniqueName="P1079950">
      <xmlPr mapId="1" xpath="/TFI-IZD-POD/IPK-GFI-IZD-POD_1000380/P1079950" xmlDataType="decimal"/>
    </xmlCellPr>
  </singleXmlCell>
  <singleXmlCell id="1144" r="O26" connectionId="0">
    <xmlCellPr id="1" uniqueName="P1079951">
      <xmlPr mapId="1" xpath="/TFI-IZD-POD/IPK-GFI-IZD-POD_1000380/P1079951" xmlDataType="decimal"/>
    </xmlCellPr>
  </singleXmlCell>
  <singleXmlCell id="1145" r="P26" connectionId="0">
    <xmlCellPr id="1" uniqueName="P1082096">
      <xmlPr mapId="1" xpath="/TFI-IZD-POD/IPK-GFI-IZD-POD_1000380/P1082096" xmlDataType="decimal"/>
    </xmlCellPr>
  </singleXmlCell>
  <singleXmlCell id="1146" r="Q26" connectionId="0">
    <xmlCellPr id="1" uniqueName="P1082098">
      <xmlPr mapId="1" xpath="/TFI-IZD-POD/IPK-GFI-IZD-POD_1000380/P1082098" xmlDataType="decimal"/>
    </xmlCellPr>
  </singleXmlCell>
  <singleXmlCell id="1147" r="R26" connectionId="0">
    <xmlCellPr id="1" uniqueName="P1082100">
      <xmlPr mapId="1" xpath="/TFI-IZD-POD/IPK-GFI-IZD-POD_1000380/P1082100" xmlDataType="decimal"/>
    </xmlCellPr>
  </singleXmlCell>
  <singleXmlCell id="1148" r="U26" connectionId="0">
    <xmlCellPr id="1" uniqueName="P1082102">
      <xmlPr mapId="1" xpath="/TFI-IZD-POD/IPK-GFI-IZD-POD_1000380/P1082102" xmlDataType="decimal"/>
    </xmlCellPr>
  </singleXmlCell>
  <singleXmlCell id="1149" r="V26" connectionId="0">
    <xmlCellPr id="1" uniqueName="P1082104">
      <xmlPr mapId="1" xpath="/TFI-IZD-POD/IPK-GFI-IZD-POD_1000380/P1082104" xmlDataType="decimal"/>
    </xmlCellPr>
  </singleXmlCell>
  <singleXmlCell id="1150" r="W26" connectionId="0">
    <xmlCellPr id="1" uniqueName="P1082105">
      <xmlPr mapId="1" xpath="/TFI-IZD-POD/IPK-GFI-IZD-POD_1000380/P1082105" xmlDataType="decimal"/>
    </xmlCellPr>
  </singleXmlCell>
  <singleXmlCell id="1151" r="X26" connectionId="0">
    <xmlCellPr id="1" uniqueName="P1082106">
      <xmlPr mapId="1" xpath="/TFI-IZD-POD/IPK-GFI-IZD-POD_1000380/P1082106" xmlDataType="decimal"/>
    </xmlCellPr>
  </singleXmlCell>
  <singleXmlCell id="1152" r="Y26" connectionId="0">
    <xmlCellPr id="1" uniqueName="P1082108">
      <xmlPr mapId="1" xpath="/TFI-IZD-POD/IPK-GFI-IZD-POD_1000380/P1082108" xmlDataType="decimal"/>
    </xmlCellPr>
  </singleXmlCell>
  <singleXmlCell id="1153" r="H27" connectionId="0">
    <xmlCellPr id="1" uniqueName="P1079952">
      <xmlPr mapId="1" xpath="/TFI-IZD-POD/IPK-GFI-IZD-POD_1000380/P1079952" xmlDataType="decimal"/>
    </xmlCellPr>
  </singleXmlCell>
  <singleXmlCell id="1154" r="I27" connectionId="0">
    <xmlCellPr id="1" uniqueName="P1079953">
      <xmlPr mapId="1" xpath="/TFI-IZD-POD/IPK-GFI-IZD-POD_1000380/P1079953" xmlDataType="decimal"/>
    </xmlCellPr>
  </singleXmlCell>
  <singleXmlCell id="1155" r="J27" connectionId="0">
    <xmlCellPr id="1" uniqueName="P1079954">
      <xmlPr mapId="1" xpath="/TFI-IZD-POD/IPK-GFI-IZD-POD_1000380/P1079954" xmlDataType="decimal"/>
    </xmlCellPr>
  </singleXmlCell>
  <singleXmlCell id="1156" r="K27" connectionId="0">
    <xmlCellPr id="1" uniqueName="P1079955">
      <xmlPr mapId="1" xpath="/TFI-IZD-POD/IPK-GFI-IZD-POD_1000380/P1079955" xmlDataType="decimal"/>
    </xmlCellPr>
  </singleXmlCell>
  <singleXmlCell id="1157" r="L27" connectionId="0">
    <xmlCellPr id="1" uniqueName="P1079956">
      <xmlPr mapId="1" xpath="/TFI-IZD-POD/IPK-GFI-IZD-POD_1000380/P1079956" xmlDataType="decimal"/>
    </xmlCellPr>
  </singleXmlCell>
  <singleXmlCell id="1158" r="M27" connectionId="0">
    <xmlCellPr id="1" uniqueName="P1079957">
      <xmlPr mapId="1" xpath="/TFI-IZD-POD/IPK-GFI-IZD-POD_1000380/P1079957" xmlDataType="decimal"/>
    </xmlCellPr>
  </singleXmlCell>
  <singleXmlCell id="1159" r="N27" connectionId="0">
    <xmlCellPr id="1" uniqueName="P1079958">
      <xmlPr mapId="1" xpath="/TFI-IZD-POD/IPK-GFI-IZD-POD_1000380/P1079958" xmlDataType="decimal"/>
    </xmlCellPr>
  </singleXmlCell>
  <singleXmlCell id="1160" r="O27" connectionId="0">
    <xmlCellPr id="1" uniqueName="P1079959">
      <xmlPr mapId="1" xpath="/TFI-IZD-POD/IPK-GFI-IZD-POD_1000380/P1079959" xmlDataType="decimal"/>
    </xmlCellPr>
  </singleXmlCell>
  <singleXmlCell id="1161" r="P27" connectionId="0">
    <xmlCellPr id="1" uniqueName="P1082110">
      <xmlPr mapId="1" xpath="/TFI-IZD-POD/IPK-GFI-IZD-POD_1000380/P1082110" xmlDataType="decimal"/>
    </xmlCellPr>
  </singleXmlCell>
  <singleXmlCell id="1162" r="Q27" connectionId="0">
    <xmlCellPr id="1" uniqueName="P1082112">
      <xmlPr mapId="1" xpath="/TFI-IZD-POD/IPK-GFI-IZD-POD_1000380/P1082112" xmlDataType="decimal"/>
    </xmlCellPr>
  </singleXmlCell>
  <singleXmlCell id="1163" r="R27" connectionId="0">
    <xmlCellPr id="1" uniqueName="P1082115">
      <xmlPr mapId="1" xpath="/TFI-IZD-POD/IPK-GFI-IZD-POD_1000380/P1082115" xmlDataType="decimal"/>
    </xmlCellPr>
  </singleXmlCell>
  <singleXmlCell id="1164" r="U27" connectionId="0">
    <xmlCellPr id="1" uniqueName="P1082118">
      <xmlPr mapId="1" xpath="/TFI-IZD-POD/IPK-GFI-IZD-POD_1000380/P1082118" xmlDataType="decimal"/>
    </xmlCellPr>
  </singleXmlCell>
  <singleXmlCell id="1165" r="V27" connectionId="0">
    <xmlCellPr id="1" uniqueName="P1082121">
      <xmlPr mapId="1" xpath="/TFI-IZD-POD/IPK-GFI-IZD-POD_1000380/P1082121" xmlDataType="decimal"/>
    </xmlCellPr>
  </singleXmlCell>
  <singleXmlCell id="1166" r="W27" connectionId="0">
    <xmlCellPr id="1" uniqueName="P1082125">
      <xmlPr mapId="1" xpath="/TFI-IZD-POD/IPK-GFI-IZD-POD_1000380/P1082125" xmlDataType="decimal"/>
    </xmlCellPr>
  </singleXmlCell>
  <singleXmlCell id="1167" r="X27" connectionId="0">
    <xmlCellPr id="1" uniqueName="P1082133">
      <xmlPr mapId="1" xpath="/TFI-IZD-POD/IPK-GFI-IZD-POD_1000380/P1082133" xmlDataType="decimal"/>
    </xmlCellPr>
  </singleXmlCell>
  <singleXmlCell id="1168" r="Y27" connectionId="0">
    <xmlCellPr id="1" uniqueName="P1082135">
      <xmlPr mapId="1" xpath="/TFI-IZD-POD/IPK-GFI-IZD-POD_1000380/P1082135" xmlDataType="decimal"/>
    </xmlCellPr>
  </singleXmlCell>
  <singleXmlCell id="1169" r="H28" connectionId="0">
    <xmlCellPr id="1" uniqueName="P1079960">
      <xmlPr mapId="1" xpath="/TFI-IZD-POD/IPK-GFI-IZD-POD_1000380/P1079960" xmlDataType="decimal"/>
    </xmlCellPr>
  </singleXmlCell>
  <singleXmlCell id="1170" r="I28" connectionId="0">
    <xmlCellPr id="1" uniqueName="P1079961">
      <xmlPr mapId="1" xpath="/TFI-IZD-POD/IPK-GFI-IZD-POD_1000380/P1079961" xmlDataType="decimal"/>
    </xmlCellPr>
  </singleXmlCell>
  <singleXmlCell id="1171" r="J28" connectionId="0">
    <xmlCellPr id="1" uniqueName="P1079962">
      <xmlPr mapId="1" xpath="/TFI-IZD-POD/IPK-GFI-IZD-POD_1000380/P1079962" xmlDataType="decimal"/>
    </xmlCellPr>
  </singleXmlCell>
  <singleXmlCell id="1172" r="K28" connectionId="0">
    <xmlCellPr id="1" uniqueName="P1079963">
      <xmlPr mapId="1" xpath="/TFI-IZD-POD/IPK-GFI-IZD-POD_1000380/P1079963" xmlDataType="decimal"/>
    </xmlCellPr>
  </singleXmlCell>
  <singleXmlCell id="1173" r="L28" connectionId="0">
    <xmlCellPr id="1" uniqueName="P1079964">
      <xmlPr mapId="1" xpath="/TFI-IZD-POD/IPK-GFI-IZD-POD_1000380/P1079964" xmlDataType="decimal"/>
    </xmlCellPr>
  </singleXmlCell>
  <singleXmlCell id="1174" r="M28" connectionId="0">
    <xmlCellPr id="1" uniqueName="P1079965">
      <xmlPr mapId="1" xpath="/TFI-IZD-POD/IPK-GFI-IZD-POD_1000380/P1079965" xmlDataType="decimal"/>
    </xmlCellPr>
  </singleXmlCell>
  <singleXmlCell id="1175" r="N28" connectionId="0">
    <xmlCellPr id="1" uniqueName="P1079966">
      <xmlPr mapId="1" xpath="/TFI-IZD-POD/IPK-GFI-IZD-POD_1000380/P1079966" xmlDataType="decimal"/>
    </xmlCellPr>
  </singleXmlCell>
  <singleXmlCell id="1176" r="O28" connectionId="0">
    <xmlCellPr id="1" uniqueName="P1079967">
      <xmlPr mapId="1" xpath="/TFI-IZD-POD/IPK-GFI-IZD-POD_1000380/P1079967" xmlDataType="decimal"/>
    </xmlCellPr>
  </singleXmlCell>
  <singleXmlCell id="1177" r="P28" connectionId="0">
    <xmlCellPr id="1" uniqueName="P1082136">
      <xmlPr mapId="1" xpath="/TFI-IZD-POD/IPK-GFI-IZD-POD_1000380/P1082136" xmlDataType="decimal"/>
    </xmlCellPr>
  </singleXmlCell>
  <singleXmlCell id="1178" r="Q28" connectionId="0">
    <xmlCellPr id="1" uniqueName="P1082139">
      <xmlPr mapId="1" xpath="/TFI-IZD-POD/IPK-GFI-IZD-POD_1000380/P1082139" xmlDataType="decimal"/>
    </xmlCellPr>
  </singleXmlCell>
  <singleXmlCell id="1179" r="R28" connectionId="0">
    <xmlCellPr id="1" uniqueName="P1082147">
      <xmlPr mapId="1" xpath="/TFI-IZD-POD/IPK-GFI-IZD-POD_1000380/P1082147" xmlDataType="decimal"/>
    </xmlCellPr>
  </singleXmlCell>
  <singleXmlCell id="1180" r="U28" connectionId="0">
    <xmlCellPr id="1" uniqueName="P1082148">
      <xmlPr mapId="1" xpath="/TFI-IZD-POD/IPK-GFI-IZD-POD_1000380/P1082148" xmlDataType="decimal"/>
    </xmlCellPr>
  </singleXmlCell>
  <singleXmlCell id="1181" r="V28" connectionId="0">
    <xmlCellPr id="1" uniqueName="P1082149">
      <xmlPr mapId="1" xpath="/TFI-IZD-POD/IPK-GFI-IZD-POD_1000380/P1082149" xmlDataType="decimal"/>
    </xmlCellPr>
  </singleXmlCell>
  <singleXmlCell id="1182" r="W28" connectionId="0">
    <xmlCellPr id="1" uniqueName="P1082150">
      <xmlPr mapId="1" xpath="/TFI-IZD-POD/IPK-GFI-IZD-POD_1000380/P1082150" xmlDataType="decimal"/>
    </xmlCellPr>
  </singleXmlCell>
  <singleXmlCell id="1183" r="X28" connectionId="0">
    <xmlCellPr id="1" uniqueName="P1082151">
      <xmlPr mapId="1" xpath="/TFI-IZD-POD/IPK-GFI-IZD-POD_1000380/P1082151" xmlDataType="decimal"/>
    </xmlCellPr>
  </singleXmlCell>
  <singleXmlCell id="1184" r="Y28" connectionId="0">
    <xmlCellPr id="1" uniqueName="P1082152">
      <xmlPr mapId="1" xpath="/TFI-IZD-POD/IPK-GFI-IZD-POD_1000380/P1082152" xmlDataType="decimal"/>
    </xmlCellPr>
  </singleXmlCell>
  <singleXmlCell id="1185" r="H29" connectionId="0">
    <xmlCellPr id="1" uniqueName="P1079968">
      <xmlPr mapId="1" xpath="/TFI-IZD-POD/IPK-GFI-IZD-POD_1000380/P1079968" xmlDataType="decimal"/>
    </xmlCellPr>
  </singleXmlCell>
  <singleXmlCell id="1186" r="I29" connectionId="0">
    <xmlCellPr id="1" uniqueName="P1079969">
      <xmlPr mapId="1" xpath="/TFI-IZD-POD/IPK-GFI-IZD-POD_1000380/P1079969" xmlDataType="decimal"/>
    </xmlCellPr>
  </singleXmlCell>
  <singleXmlCell id="1187" r="J29" connectionId="0">
    <xmlCellPr id="1" uniqueName="P1079970">
      <xmlPr mapId="1" xpath="/TFI-IZD-POD/IPK-GFI-IZD-POD_1000380/P1079970" xmlDataType="decimal"/>
    </xmlCellPr>
  </singleXmlCell>
  <singleXmlCell id="1188" r="K29" connectionId="0">
    <xmlCellPr id="1" uniqueName="P1079971">
      <xmlPr mapId="1" xpath="/TFI-IZD-POD/IPK-GFI-IZD-POD_1000380/P1079971" xmlDataType="decimal"/>
    </xmlCellPr>
  </singleXmlCell>
  <singleXmlCell id="1189" r="L29" connectionId="0">
    <xmlCellPr id="1" uniqueName="P1079972">
      <xmlPr mapId="1" xpath="/TFI-IZD-POD/IPK-GFI-IZD-POD_1000380/P1079972" xmlDataType="decimal"/>
    </xmlCellPr>
  </singleXmlCell>
  <singleXmlCell id="1190" r="M29" connectionId="0">
    <xmlCellPr id="1" uniqueName="P1079973">
      <xmlPr mapId="1" xpath="/TFI-IZD-POD/IPK-GFI-IZD-POD_1000380/P1079973" xmlDataType="decimal"/>
    </xmlCellPr>
  </singleXmlCell>
  <singleXmlCell id="1191" r="N29" connectionId="0">
    <xmlCellPr id="1" uniqueName="P1079974">
      <xmlPr mapId="1" xpath="/TFI-IZD-POD/IPK-GFI-IZD-POD_1000380/P1079974" xmlDataType="decimal"/>
    </xmlCellPr>
  </singleXmlCell>
  <singleXmlCell id="1192" r="O29" connectionId="0">
    <xmlCellPr id="1" uniqueName="P1079975">
      <xmlPr mapId="1" xpath="/TFI-IZD-POD/IPK-GFI-IZD-POD_1000380/P1079975" xmlDataType="decimal"/>
    </xmlCellPr>
  </singleXmlCell>
  <singleXmlCell id="1193" r="P29" connectionId="0">
    <xmlCellPr id="1" uniqueName="P1082153">
      <xmlPr mapId="1" xpath="/TFI-IZD-POD/IPK-GFI-IZD-POD_1000380/P1082153" xmlDataType="decimal"/>
    </xmlCellPr>
  </singleXmlCell>
  <singleXmlCell id="1194" r="Q29" connectionId="0">
    <xmlCellPr id="1" uniqueName="P1082155">
      <xmlPr mapId="1" xpath="/TFI-IZD-POD/IPK-GFI-IZD-POD_1000380/P1082155" xmlDataType="decimal"/>
    </xmlCellPr>
  </singleXmlCell>
  <singleXmlCell id="1195" r="R29" connectionId="0">
    <xmlCellPr id="1" uniqueName="P1082156">
      <xmlPr mapId="1" xpath="/TFI-IZD-POD/IPK-GFI-IZD-POD_1000380/P1082156" xmlDataType="decimal"/>
    </xmlCellPr>
  </singleXmlCell>
  <singleXmlCell id="1196" r="U29" connectionId="0">
    <xmlCellPr id="1" uniqueName="P1082157">
      <xmlPr mapId="1" xpath="/TFI-IZD-POD/IPK-GFI-IZD-POD_1000380/P1082157" xmlDataType="decimal"/>
    </xmlCellPr>
  </singleXmlCell>
  <singleXmlCell id="1197" r="V29" connectionId="0">
    <xmlCellPr id="1" uniqueName="P1082158">
      <xmlPr mapId="1" xpath="/TFI-IZD-POD/IPK-GFI-IZD-POD_1000380/P1082158" xmlDataType="decimal"/>
    </xmlCellPr>
  </singleXmlCell>
  <singleXmlCell id="1198" r="W29" connectionId="0">
    <xmlCellPr id="1" uniqueName="P1082159">
      <xmlPr mapId="1" xpath="/TFI-IZD-POD/IPK-GFI-IZD-POD_1000380/P1082159" xmlDataType="decimal"/>
    </xmlCellPr>
  </singleXmlCell>
  <singleXmlCell id="1199" r="X29" connectionId="0">
    <xmlCellPr id="1" uniqueName="P1082160">
      <xmlPr mapId="1" xpath="/TFI-IZD-POD/IPK-GFI-IZD-POD_1000380/P1082160" xmlDataType="decimal"/>
    </xmlCellPr>
  </singleXmlCell>
  <singleXmlCell id="1200" r="Y29" connectionId="0">
    <xmlCellPr id="1" uniqueName="P1082161">
      <xmlPr mapId="1" xpath="/TFI-IZD-POD/IPK-GFI-IZD-POD_1000380/P1082161" xmlDataType="decimal"/>
    </xmlCellPr>
  </singleXmlCell>
  <singleXmlCell id="1201" r="H30" connectionId="0">
    <xmlCellPr id="1" uniqueName="P1079976">
      <xmlPr mapId="1" xpath="/TFI-IZD-POD/IPK-GFI-IZD-POD_1000380/P1079976" xmlDataType="decimal"/>
    </xmlCellPr>
  </singleXmlCell>
  <singleXmlCell id="1202" r="I30" connectionId="0">
    <xmlCellPr id="1" uniqueName="P1079977">
      <xmlPr mapId="1" xpath="/TFI-IZD-POD/IPK-GFI-IZD-POD_1000380/P1079977" xmlDataType="decimal"/>
    </xmlCellPr>
  </singleXmlCell>
  <singleXmlCell id="1203" r="J30" connectionId="0">
    <xmlCellPr id="1" uniqueName="P1079978">
      <xmlPr mapId="1" xpath="/TFI-IZD-POD/IPK-GFI-IZD-POD_1000380/P1079978" xmlDataType="decimal"/>
    </xmlCellPr>
  </singleXmlCell>
  <singleXmlCell id="1204" r="K30" connectionId="0">
    <xmlCellPr id="1" uniqueName="P1079979">
      <xmlPr mapId="1" xpath="/TFI-IZD-POD/IPK-GFI-IZD-POD_1000380/P1079979" xmlDataType="decimal"/>
    </xmlCellPr>
  </singleXmlCell>
  <singleXmlCell id="1205" r="L30" connectionId="0">
    <xmlCellPr id="1" uniqueName="P1079980">
      <xmlPr mapId="1" xpath="/TFI-IZD-POD/IPK-GFI-IZD-POD_1000380/P1079980" xmlDataType="decimal"/>
    </xmlCellPr>
  </singleXmlCell>
  <singleXmlCell id="1206" r="M30" connectionId="0">
    <xmlCellPr id="1" uniqueName="P1079981">
      <xmlPr mapId="1" xpath="/TFI-IZD-POD/IPK-GFI-IZD-POD_1000380/P1079981" xmlDataType="decimal"/>
    </xmlCellPr>
  </singleXmlCell>
  <singleXmlCell id="1207" r="N30" connectionId="0">
    <xmlCellPr id="1" uniqueName="P1079982">
      <xmlPr mapId="1" xpath="/TFI-IZD-POD/IPK-GFI-IZD-POD_1000380/P1079982" xmlDataType="decimal"/>
    </xmlCellPr>
  </singleXmlCell>
  <singleXmlCell id="1208" r="O30" connectionId="0">
    <xmlCellPr id="1" uniqueName="P1079983">
      <xmlPr mapId="1" xpath="/TFI-IZD-POD/IPK-GFI-IZD-POD_1000380/P1079983" xmlDataType="decimal"/>
    </xmlCellPr>
  </singleXmlCell>
  <singleXmlCell id="1209" r="P30" connectionId="0">
    <xmlCellPr id="1" uniqueName="P1082162">
      <xmlPr mapId="1" xpath="/TFI-IZD-POD/IPK-GFI-IZD-POD_1000380/P1082162" xmlDataType="decimal"/>
    </xmlCellPr>
  </singleXmlCell>
  <singleXmlCell id="1210" r="Q30" connectionId="0">
    <xmlCellPr id="1" uniqueName="P1082163">
      <xmlPr mapId="1" xpath="/TFI-IZD-POD/IPK-GFI-IZD-POD_1000380/P1082163" xmlDataType="decimal"/>
    </xmlCellPr>
  </singleXmlCell>
  <singleXmlCell id="1211" r="R30" connectionId="0">
    <xmlCellPr id="1" uniqueName="P1082164">
      <xmlPr mapId="1" xpath="/TFI-IZD-POD/IPK-GFI-IZD-POD_1000380/P1082164" xmlDataType="decimal"/>
    </xmlCellPr>
  </singleXmlCell>
  <singleXmlCell id="1212" r="U30" connectionId="0">
    <xmlCellPr id="1" uniqueName="P1082165">
      <xmlPr mapId="1" xpath="/TFI-IZD-POD/IPK-GFI-IZD-POD_1000380/P1082165" xmlDataType="decimal"/>
    </xmlCellPr>
  </singleXmlCell>
  <singleXmlCell id="1213" r="V30" connectionId="0">
    <xmlCellPr id="1" uniqueName="P1082166">
      <xmlPr mapId="1" xpath="/TFI-IZD-POD/IPK-GFI-IZD-POD_1000380/P1082166" xmlDataType="decimal"/>
    </xmlCellPr>
  </singleXmlCell>
  <singleXmlCell id="1214" r="W30" connectionId="0">
    <xmlCellPr id="1" uniqueName="P1082167">
      <xmlPr mapId="1" xpath="/TFI-IZD-POD/IPK-GFI-IZD-POD_1000380/P1082167" xmlDataType="decimal"/>
    </xmlCellPr>
  </singleXmlCell>
  <singleXmlCell id="1215" r="X30" connectionId="0">
    <xmlCellPr id="1" uniqueName="P1082168">
      <xmlPr mapId="1" xpath="/TFI-IZD-POD/IPK-GFI-IZD-POD_1000380/P1082168" xmlDataType="decimal"/>
    </xmlCellPr>
  </singleXmlCell>
  <singleXmlCell id="1216" r="Y30" connectionId="0">
    <xmlCellPr id="1" uniqueName="P1082169">
      <xmlPr mapId="1" xpath="/TFI-IZD-POD/IPK-GFI-IZD-POD_1000380/P1082169" xmlDataType="decimal"/>
    </xmlCellPr>
  </singleXmlCell>
  <singleXmlCell id="1217" r="H32" connectionId="0">
    <xmlCellPr id="1" uniqueName="P1079984">
      <xmlPr mapId="1" xpath="/TFI-IZD-POD/IPK-GFI-IZD-POD_1000380/P1079984" xmlDataType="decimal"/>
    </xmlCellPr>
  </singleXmlCell>
  <singleXmlCell id="1218" r="I32" connectionId="0">
    <xmlCellPr id="1" uniqueName="P1079985">
      <xmlPr mapId="1" xpath="/TFI-IZD-POD/IPK-GFI-IZD-POD_1000380/P1079985" xmlDataType="decimal"/>
    </xmlCellPr>
  </singleXmlCell>
  <singleXmlCell id="1219" r="J32" connectionId="0">
    <xmlCellPr id="1" uniqueName="P1079986">
      <xmlPr mapId="1" xpath="/TFI-IZD-POD/IPK-GFI-IZD-POD_1000380/P1079986" xmlDataType="decimal"/>
    </xmlCellPr>
  </singleXmlCell>
  <singleXmlCell id="1220" r="K32" connectionId="0">
    <xmlCellPr id="1" uniqueName="P1079987">
      <xmlPr mapId="1" xpath="/TFI-IZD-POD/IPK-GFI-IZD-POD_1000380/P1079987" xmlDataType="decimal"/>
    </xmlCellPr>
  </singleXmlCell>
  <singleXmlCell id="1221" r="L32" connectionId="0">
    <xmlCellPr id="1" uniqueName="P1079988">
      <xmlPr mapId="1" xpath="/TFI-IZD-POD/IPK-GFI-IZD-POD_1000380/P1079988" xmlDataType="decimal"/>
    </xmlCellPr>
  </singleXmlCell>
  <singleXmlCell id="1222" r="M32" connectionId="0">
    <xmlCellPr id="1" uniqueName="P1079989">
      <xmlPr mapId="1" xpath="/TFI-IZD-POD/IPK-GFI-IZD-POD_1000380/P1079989" xmlDataType="decimal"/>
    </xmlCellPr>
  </singleXmlCell>
  <singleXmlCell id="1223" r="N32" connectionId="0">
    <xmlCellPr id="1" uniqueName="P1079990">
      <xmlPr mapId="1" xpath="/TFI-IZD-POD/IPK-GFI-IZD-POD_1000380/P1079990" xmlDataType="decimal"/>
    </xmlCellPr>
  </singleXmlCell>
  <singleXmlCell id="1224" r="O32" connectionId="0">
    <xmlCellPr id="1" uniqueName="P1079991">
      <xmlPr mapId="1" xpath="/TFI-IZD-POD/IPK-GFI-IZD-POD_1000380/P1079991" xmlDataType="decimal"/>
    </xmlCellPr>
  </singleXmlCell>
  <singleXmlCell id="1225" r="P32" connectionId="0">
    <xmlCellPr id="1" uniqueName="P1082170">
      <xmlPr mapId="1" xpath="/TFI-IZD-POD/IPK-GFI-IZD-POD_1000380/P1082170" xmlDataType="decimal"/>
    </xmlCellPr>
  </singleXmlCell>
  <singleXmlCell id="1226" r="Q32" connectionId="0">
    <xmlCellPr id="1" uniqueName="P1082171">
      <xmlPr mapId="1" xpath="/TFI-IZD-POD/IPK-GFI-IZD-POD_1000380/P1082171" xmlDataType="decimal"/>
    </xmlCellPr>
  </singleXmlCell>
  <singleXmlCell id="1227" r="R32" connectionId="0">
    <xmlCellPr id="1" uniqueName="P1082172">
      <xmlPr mapId="1" xpath="/TFI-IZD-POD/IPK-GFI-IZD-POD_1000380/P1082172" xmlDataType="decimal"/>
    </xmlCellPr>
  </singleXmlCell>
  <singleXmlCell id="1228" r="U32" connectionId="0">
    <xmlCellPr id="1" uniqueName="P1082173">
      <xmlPr mapId="1" xpath="/TFI-IZD-POD/IPK-GFI-IZD-POD_1000380/P1082173" xmlDataType="decimal"/>
    </xmlCellPr>
  </singleXmlCell>
  <singleXmlCell id="1229" r="V32" connectionId="0">
    <xmlCellPr id="1" uniqueName="P1082174">
      <xmlPr mapId="1" xpath="/TFI-IZD-POD/IPK-GFI-IZD-POD_1000380/P1082174" xmlDataType="decimal"/>
    </xmlCellPr>
  </singleXmlCell>
  <singleXmlCell id="1230" r="W32" connectionId="0">
    <xmlCellPr id="1" uniqueName="P1082175">
      <xmlPr mapId="1" xpath="/TFI-IZD-POD/IPK-GFI-IZD-POD_1000380/P1082175" xmlDataType="decimal"/>
    </xmlCellPr>
  </singleXmlCell>
  <singleXmlCell id="1231" r="X32" connectionId="0">
    <xmlCellPr id="1" uniqueName="P1082176">
      <xmlPr mapId="1" xpath="/TFI-IZD-POD/IPK-GFI-IZD-POD_1000380/P1082176" xmlDataType="decimal"/>
    </xmlCellPr>
  </singleXmlCell>
  <singleXmlCell id="1232" r="Y32" connectionId="0">
    <xmlCellPr id="1" uniqueName="P1082177">
      <xmlPr mapId="1" xpath="/TFI-IZD-POD/IPK-GFI-IZD-POD_1000380/P1082177" xmlDataType="decimal"/>
    </xmlCellPr>
  </singleXmlCell>
  <singleXmlCell id="1233" r="H33" connectionId="0">
    <xmlCellPr id="1" uniqueName="P1079992">
      <xmlPr mapId="1" xpath="/TFI-IZD-POD/IPK-GFI-IZD-POD_1000380/P1079992" xmlDataType="decimal"/>
    </xmlCellPr>
  </singleXmlCell>
  <singleXmlCell id="1234" r="I33" connectionId="0">
    <xmlCellPr id="1" uniqueName="P1079993">
      <xmlPr mapId="1" xpath="/TFI-IZD-POD/IPK-GFI-IZD-POD_1000380/P1079993" xmlDataType="decimal"/>
    </xmlCellPr>
  </singleXmlCell>
  <singleXmlCell id="1235" r="J33" connectionId="0">
    <xmlCellPr id="1" uniqueName="P1079994">
      <xmlPr mapId="1" xpath="/TFI-IZD-POD/IPK-GFI-IZD-POD_1000380/P1079994" xmlDataType="decimal"/>
    </xmlCellPr>
  </singleXmlCell>
  <singleXmlCell id="1236" r="K33" connectionId="0">
    <xmlCellPr id="1" uniqueName="P1079995">
      <xmlPr mapId="1" xpath="/TFI-IZD-POD/IPK-GFI-IZD-POD_1000380/P1079995" xmlDataType="decimal"/>
    </xmlCellPr>
  </singleXmlCell>
  <singleXmlCell id="1237" r="L33" connectionId="0">
    <xmlCellPr id="1" uniqueName="P1079996">
      <xmlPr mapId="1" xpath="/TFI-IZD-POD/IPK-GFI-IZD-POD_1000380/P1079996" xmlDataType="decimal"/>
    </xmlCellPr>
  </singleXmlCell>
  <singleXmlCell id="1238" r="M33" connectionId="0">
    <xmlCellPr id="1" uniqueName="P1079997">
      <xmlPr mapId="1" xpath="/TFI-IZD-POD/IPK-GFI-IZD-POD_1000380/P1079997" xmlDataType="decimal"/>
    </xmlCellPr>
  </singleXmlCell>
  <singleXmlCell id="1239" r="N33" connectionId="0">
    <xmlCellPr id="1" uniqueName="P1079998">
      <xmlPr mapId="1" xpath="/TFI-IZD-POD/IPK-GFI-IZD-POD_1000380/P1079998" xmlDataType="decimal"/>
    </xmlCellPr>
  </singleXmlCell>
  <singleXmlCell id="1240" r="O33" connectionId="0">
    <xmlCellPr id="1" uniqueName="P1079999">
      <xmlPr mapId="1" xpath="/TFI-IZD-POD/IPK-GFI-IZD-POD_1000380/P1079999" xmlDataType="decimal"/>
    </xmlCellPr>
  </singleXmlCell>
  <singleXmlCell id="1241" r="P33" connectionId="0">
    <xmlCellPr id="1" uniqueName="P1082178">
      <xmlPr mapId="1" xpath="/TFI-IZD-POD/IPK-GFI-IZD-POD_1000380/P1082178" xmlDataType="decimal"/>
    </xmlCellPr>
  </singleXmlCell>
  <singleXmlCell id="1242" r="Q33" connectionId="0">
    <xmlCellPr id="1" uniqueName="P1082179">
      <xmlPr mapId="1" xpath="/TFI-IZD-POD/IPK-GFI-IZD-POD_1000380/P1082179" xmlDataType="decimal"/>
    </xmlCellPr>
  </singleXmlCell>
  <singleXmlCell id="1243" r="R33" connectionId="0">
    <xmlCellPr id="1" uniqueName="P1082180">
      <xmlPr mapId="1" xpath="/TFI-IZD-POD/IPK-GFI-IZD-POD_1000380/P1082180" xmlDataType="decimal"/>
    </xmlCellPr>
  </singleXmlCell>
  <singleXmlCell id="1244" r="U33" connectionId="0">
    <xmlCellPr id="1" uniqueName="P1082181">
      <xmlPr mapId="1" xpath="/TFI-IZD-POD/IPK-GFI-IZD-POD_1000380/P1082181" xmlDataType="decimal"/>
    </xmlCellPr>
  </singleXmlCell>
  <singleXmlCell id="1245" r="V33" connectionId="0">
    <xmlCellPr id="1" uniqueName="P1082182">
      <xmlPr mapId="1" xpath="/TFI-IZD-POD/IPK-GFI-IZD-POD_1000380/P1082182" xmlDataType="decimal"/>
    </xmlCellPr>
  </singleXmlCell>
  <singleXmlCell id="1246" r="W33" connectionId="0">
    <xmlCellPr id="1" uniqueName="P1082183">
      <xmlPr mapId="1" xpath="/TFI-IZD-POD/IPK-GFI-IZD-POD_1000380/P1082183" xmlDataType="decimal"/>
    </xmlCellPr>
  </singleXmlCell>
  <singleXmlCell id="1247" r="X33" connectionId="0">
    <xmlCellPr id="1" uniqueName="P1082184">
      <xmlPr mapId="1" xpath="/TFI-IZD-POD/IPK-GFI-IZD-POD_1000380/P1082184" xmlDataType="decimal"/>
    </xmlCellPr>
  </singleXmlCell>
  <singleXmlCell id="1248" r="Y33" connectionId="0">
    <xmlCellPr id="1" uniqueName="P1082185">
      <xmlPr mapId="1" xpath="/TFI-IZD-POD/IPK-GFI-IZD-POD_1000380/P1082185" xmlDataType="decimal"/>
    </xmlCellPr>
  </singleXmlCell>
  <singleXmlCell id="1249" r="H34" connectionId="0">
    <xmlCellPr id="1" uniqueName="P1080000">
      <xmlPr mapId="1" xpath="/TFI-IZD-POD/IPK-GFI-IZD-POD_1000380/P1080000" xmlDataType="decimal"/>
    </xmlCellPr>
  </singleXmlCell>
  <singleXmlCell id="1250" r="I34" connectionId="0">
    <xmlCellPr id="1" uniqueName="P1080001">
      <xmlPr mapId="1" xpath="/TFI-IZD-POD/IPK-GFI-IZD-POD_1000380/P1080001" xmlDataType="decimal"/>
    </xmlCellPr>
  </singleXmlCell>
  <singleXmlCell id="1251" r="J34" connectionId="0">
    <xmlCellPr id="1" uniqueName="P1080002">
      <xmlPr mapId="1" xpath="/TFI-IZD-POD/IPK-GFI-IZD-POD_1000380/P1080002" xmlDataType="decimal"/>
    </xmlCellPr>
  </singleXmlCell>
  <singleXmlCell id="1252" r="K34" connectionId="0">
    <xmlCellPr id="1" uniqueName="P1080003">
      <xmlPr mapId="1" xpath="/TFI-IZD-POD/IPK-GFI-IZD-POD_1000380/P1080003" xmlDataType="decimal"/>
    </xmlCellPr>
  </singleXmlCell>
  <singleXmlCell id="1253" r="L34" connectionId="0">
    <xmlCellPr id="1" uniqueName="P1080004">
      <xmlPr mapId="1" xpath="/TFI-IZD-POD/IPK-GFI-IZD-POD_1000380/P1080004" xmlDataType="decimal"/>
    </xmlCellPr>
  </singleXmlCell>
  <singleXmlCell id="1254" r="M34" connectionId="0">
    <xmlCellPr id="1" uniqueName="P1080005">
      <xmlPr mapId="1" xpath="/TFI-IZD-POD/IPK-GFI-IZD-POD_1000380/P1080005" xmlDataType="decimal"/>
    </xmlCellPr>
  </singleXmlCell>
  <singleXmlCell id="1255" r="N34" connectionId="0">
    <xmlCellPr id="1" uniqueName="P1080006">
      <xmlPr mapId="1" xpath="/TFI-IZD-POD/IPK-GFI-IZD-POD_1000380/P1080006" xmlDataType="decimal"/>
    </xmlCellPr>
  </singleXmlCell>
  <singleXmlCell id="1256" r="O34" connectionId="0">
    <xmlCellPr id="1" uniqueName="P1080007">
      <xmlPr mapId="1" xpath="/TFI-IZD-POD/IPK-GFI-IZD-POD_1000380/P1080007" xmlDataType="decimal"/>
    </xmlCellPr>
  </singleXmlCell>
  <singleXmlCell id="1257" r="P34" connectionId="0">
    <xmlCellPr id="1" uniqueName="P1082186">
      <xmlPr mapId="1" xpath="/TFI-IZD-POD/IPK-GFI-IZD-POD_1000380/P1082186" xmlDataType="decimal"/>
    </xmlCellPr>
  </singleXmlCell>
  <singleXmlCell id="1258" r="Q34" connectionId="0">
    <xmlCellPr id="1" uniqueName="P1082187">
      <xmlPr mapId="1" xpath="/TFI-IZD-POD/IPK-GFI-IZD-POD_1000380/P1082187" xmlDataType="decimal"/>
    </xmlCellPr>
  </singleXmlCell>
  <singleXmlCell id="1259" r="R34" connectionId="0">
    <xmlCellPr id="1" uniqueName="P1082188">
      <xmlPr mapId="1" xpath="/TFI-IZD-POD/IPK-GFI-IZD-POD_1000380/P1082188" xmlDataType="decimal"/>
    </xmlCellPr>
  </singleXmlCell>
  <singleXmlCell id="1260" r="U34" connectionId="0">
    <xmlCellPr id="1" uniqueName="P1082189">
      <xmlPr mapId="1" xpath="/TFI-IZD-POD/IPK-GFI-IZD-POD_1000380/P1082189" xmlDataType="decimal"/>
    </xmlCellPr>
  </singleXmlCell>
  <singleXmlCell id="1261" r="V34" connectionId="0">
    <xmlCellPr id="1" uniqueName="P1082190">
      <xmlPr mapId="1" xpath="/TFI-IZD-POD/IPK-GFI-IZD-POD_1000380/P1082190" xmlDataType="decimal"/>
    </xmlCellPr>
  </singleXmlCell>
  <singleXmlCell id="1262" r="W34" connectionId="0">
    <xmlCellPr id="1" uniqueName="P1082191">
      <xmlPr mapId="1" xpath="/TFI-IZD-POD/IPK-GFI-IZD-POD_1000380/P1082191" xmlDataType="decimal"/>
    </xmlCellPr>
  </singleXmlCell>
  <singleXmlCell id="1263" r="X34" connectionId="0">
    <xmlCellPr id="1" uniqueName="P1082192">
      <xmlPr mapId="1" xpath="/TFI-IZD-POD/IPK-GFI-IZD-POD_1000380/P1082192" xmlDataType="decimal"/>
    </xmlCellPr>
  </singleXmlCell>
  <singleXmlCell id="1264" r="Y34" connectionId="0">
    <xmlCellPr id="1" uniqueName="P1082193">
      <xmlPr mapId="1" xpath="/TFI-IZD-POD/IPK-GFI-IZD-POD_1000380/P1082193" xmlDataType="decimal"/>
    </xmlCellPr>
  </singleXmlCell>
  <singleXmlCell id="1265" r="H36" connectionId="0">
    <xmlCellPr id="1" uniqueName="P1080008">
      <xmlPr mapId="1" xpath="/TFI-IZD-POD/IPK-GFI-IZD-POD_1000380/P1080008" xmlDataType="decimal"/>
    </xmlCellPr>
  </singleXmlCell>
  <singleXmlCell id="1266" r="I36" connectionId="0">
    <xmlCellPr id="1" uniqueName="P1080009">
      <xmlPr mapId="1" xpath="/TFI-IZD-POD/IPK-GFI-IZD-POD_1000380/P1080009" xmlDataType="decimal"/>
    </xmlCellPr>
  </singleXmlCell>
  <singleXmlCell id="1267" r="J36" connectionId="0">
    <xmlCellPr id="1" uniqueName="P1080010">
      <xmlPr mapId="1" xpath="/TFI-IZD-POD/IPK-GFI-IZD-POD_1000380/P1080010" xmlDataType="decimal"/>
    </xmlCellPr>
  </singleXmlCell>
  <singleXmlCell id="1268" r="K36" connectionId="0">
    <xmlCellPr id="1" uniqueName="P1080011">
      <xmlPr mapId="1" xpath="/TFI-IZD-POD/IPK-GFI-IZD-POD_1000380/P1080011" xmlDataType="decimal"/>
    </xmlCellPr>
  </singleXmlCell>
  <singleXmlCell id="1269" r="L36" connectionId="0">
    <xmlCellPr id="1" uniqueName="P1080012">
      <xmlPr mapId="1" xpath="/TFI-IZD-POD/IPK-GFI-IZD-POD_1000380/P1080012" xmlDataType="decimal"/>
    </xmlCellPr>
  </singleXmlCell>
  <singleXmlCell id="1270" r="M36" connectionId="0">
    <xmlCellPr id="1" uniqueName="P1080013">
      <xmlPr mapId="1" xpath="/TFI-IZD-POD/IPK-GFI-IZD-POD_1000380/P1080013" xmlDataType="decimal"/>
    </xmlCellPr>
  </singleXmlCell>
  <singleXmlCell id="1271" r="N36" connectionId="0">
    <xmlCellPr id="1" uniqueName="P1080014">
      <xmlPr mapId="1" xpath="/TFI-IZD-POD/IPK-GFI-IZD-POD_1000380/P1080014" xmlDataType="decimal"/>
    </xmlCellPr>
  </singleXmlCell>
  <singleXmlCell id="1272" r="O36" connectionId="0">
    <xmlCellPr id="1" uniqueName="P1080015">
      <xmlPr mapId="1" xpath="/TFI-IZD-POD/IPK-GFI-IZD-POD_1000380/P1080015" xmlDataType="decimal"/>
    </xmlCellPr>
  </singleXmlCell>
  <singleXmlCell id="1273" r="P36" connectionId="0">
    <xmlCellPr id="1" uniqueName="P1082194">
      <xmlPr mapId="1" xpath="/TFI-IZD-POD/IPK-GFI-IZD-POD_1000380/P1082194" xmlDataType="decimal"/>
    </xmlCellPr>
  </singleXmlCell>
  <singleXmlCell id="1274" r="Q36" connectionId="0">
    <xmlCellPr id="1" uniqueName="P1082195">
      <xmlPr mapId="1" xpath="/TFI-IZD-POD/IPK-GFI-IZD-POD_1000380/P1082195" xmlDataType="decimal"/>
    </xmlCellPr>
  </singleXmlCell>
  <singleXmlCell id="1275" r="R36" connectionId="0">
    <xmlCellPr id="1" uniqueName="P1082196">
      <xmlPr mapId="1" xpath="/TFI-IZD-POD/IPK-GFI-IZD-POD_1000380/P1082196" xmlDataType="decimal"/>
    </xmlCellPr>
  </singleXmlCell>
  <singleXmlCell id="1276" r="U36" connectionId="0">
    <xmlCellPr id="1" uniqueName="P1082197">
      <xmlPr mapId="1" xpath="/TFI-IZD-POD/IPK-GFI-IZD-POD_1000380/P1082197" xmlDataType="decimal"/>
    </xmlCellPr>
  </singleXmlCell>
  <singleXmlCell id="1277" r="V36" connectionId="0">
    <xmlCellPr id="1" uniqueName="P1082198">
      <xmlPr mapId="1" xpath="/TFI-IZD-POD/IPK-GFI-IZD-POD_1000380/P1082198" xmlDataType="decimal"/>
    </xmlCellPr>
  </singleXmlCell>
  <singleXmlCell id="1278" r="W36" connectionId="0">
    <xmlCellPr id="1" uniqueName="P1082199">
      <xmlPr mapId="1" xpath="/TFI-IZD-POD/IPK-GFI-IZD-POD_1000380/P1082199" xmlDataType="decimal"/>
    </xmlCellPr>
  </singleXmlCell>
  <singleXmlCell id="1279" r="X36" connectionId="0">
    <xmlCellPr id="1" uniqueName="P1082200">
      <xmlPr mapId="1" xpath="/TFI-IZD-POD/IPK-GFI-IZD-POD_1000380/P1082200" xmlDataType="decimal"/>
    </xmlCellPr>
  </singleXmlCell>
  <singleXmlCell id="1280" r="Y36" connectionId="0">
    <xmlCellPr id="1" uniqueName="P1082201">
      <xmlPr mapId="1" xpath="/TFI-IZD-POD/IPK-GFI-IZD-POD_1000380/P1082201" xmlDataType="decimal"/>
    </xmlCellPr>
  </singleXmlCell>
  <singleXmlCell id="1281" r="H37" connectionId="0">
    <xmlCellPr id="1" uniqueName="P1080016">
      <xmlPr mapId="1" xpath="/TFI-IZD-POD/IPK-GFI-IZD-POD_1000380/P1080016" xmlDataType="decimal"/>
    </xmlCellPr>
  </singleXmlCell>
  <singleXmlCell id="1282" r="I37" connectionId="0">
    <xmlCellPr id="1" uniqueName="P1080017">
      <xmlPr mapId="1" xpath="/TFI-IZD-POD/IPK-GFI-IZD-POD_1000380/P1080017" xmlDataType="decimal"/>
    </xmlCellPr>
  </singleXmlCell>
  <singleXmlCell id="1283" r="J37" connectionId="0">
    <xmlCellPr id="1" uniqueName="P1080018">
      <xmlPr mapId="1" xpath="/TFI-IZD-POD/IPK-GFI-IZD-POD_1000380/P1080018" xmlDataType="decimal"/>
    </xmlCellPr>
  </singleXmlCell>
  <singleXmlCell id="1284" r="K37" connectionId="0">
    <xmlCellPr id="1" uniqueName="P1080019">
      <xmlPr mapId="1" xpath="/TFI-IZD-POD/IPK-GFI-IZD-POD_1000380/P1080019" xmlDataType="decimal"/>
    </xmlCellPr>
  </singleXmlCell>
  <singleXmlCell id="1285" r="L37" connectionId="0">
    <xmlCellPr id="1" uniqueName="P1080020">
      <xmlPr mapId="1" xpath="/TFI-IZD-POD/IPK-GFI-IZD-POD_1000380/P1080020" xmlDataType="decimal"/>
    </xmlCellPr>
  </singleXmlCell>
  <singleXmlCell id="1286" r="M37" connectionId="0">
    <xmlCellPr id="1" uniqueName="P1080021">
      <xmlPr mapId="1" xpath="/TFI-IZD-POD/IPK-GFI-IZD-POD_1000380/P1080021" xmlDataType="decimal"/>
    </xmlCellPr>
  </singleXmlCell>
  <singleXmlCell id="1287" r="N37" connectionId="0">
    <xmlCellPr id="1" uniqueName="P1080022">
      <xmlPr mapId="1" xpath="/TFI-IZD-POD/IPK-GFI-IZD-POD_1000380/P1080022" xmlDataType="decimal"/>
    </xmlCellPr>
  </singleXmlCell>
  <singleXmlCell id="1288" r="O37" connectionId="0">
    <xmlCellPr id="1" uniqueName="P1080023">
      <xmlPr mapId="1" xpath="/TFI-IZD-POD/IPK-GFI-IZD-POD_1000380/P1080023" xmlDataType="decimal"/>
    </xmlCellPr>
  </singleXmlCell>
  <singleXmlCell id="1289" r="P37" connectionId="0">
    <xmlCellPr id="1" uniqueName="P1082202">
      <xmlPr mapId="1" xpath="/TFI-IZD-POD/IPK-GFI-IZD-POD_1000380/P1082202" xmlDataType="decimal"/>
    </xmlCellPr>
  </singleXmlCell>
  <singleXmlCell id="1290" r="Q37" connectionId="0">
    <xmlCellPr id="1" uniqueName="P1082203">
      <xmlPr mapId="1" xpath="/TFI-IZD-POD/IPK-GFI-IZD-POD_1000380/P1082203" xmlDataType="decimal"/>
    </xmlCellPr>
  </singleXmlCell>
  <singleXmlCell id="1291" r="R37" connectionId="0">
    <xmlCellPr id="1" uniqueName="P1082204">
      <xmlPr mapId="1" xpath="/TFI-IZD-POD/IPK-GFI-IZD-POD_1000380/P1082204" xmlDataType="decimal"/>
    </xmlCellPr>
  </singleXmlCell>
  <singleXmlCell id="1292" r="U37" connectionId="0">
    <xmlCellPr id="1" uniqueName="P1082205">
      <xmlPr mapId="1" xpath="/TFI-IZD-POD/IPK-GFI-IZD-POD_1000380/P1082205" xmlDataType="decimal"/>
    </xmlCellPr>
  </singleXmlCell>
  <singleXmlCell id="1293" r="V37" connectionId="0">
    <xmlCellPr id="1" uniqueName="P1082206">
      <xmlPr mapId="1" xpath="/TFI-IZD-POD/IPK-GFI-IZD-POD_1000380/P1082206" xmlDataType="decimal"/>
    </xmlCellPr>
  </singleXmlCell>
  <singleXmlCell id="1294" r="W37" connectionId="0">
    <xmlCellPr id="1" uniqueName="P1082207">
      <xmlPr mapId="1" xpath="/TFI-IZD-POD/IPK-GFI-IZD-POD_1000380/P1082207" xmlDataType="decimal"/>
    </xmlCellPr>
  </singleXmlCell>
  <singleXmlCell id="1295" r="X37" connectionId="0">
    <xmlCellPr id="1" uniqueName="P1082208">
      <xmlPr mapId="1" xpath="/TFI-IZD-POD/IPK-GFI-IZD-POD_1000380/P1082208" xmlDataType="decimal"/>
    </xmlCellPr>
  </singleXmlCell>
  <singleXmlCell id="1296" r="Y37" connectionId="0">
    <xmlCellPr id="1" uniqueName="P1082209">
      <xmlPr mapId="1" xpath="/TFI-IZD-POD/IPK-GFI-IZD-POD_1000380/P1082209" xmlDataType="decimal"/>
    </xmlCellPr>
  </singleXmlCell>
  <singleXmlCell id="1297" r="H38" connectionId="0">
    <xmlCellPr id="1" uniqueName="P1080024">
      <xmlPr mapId="1" xpath="/TFI-IZD-POD/IPK-GFI-IZD-POD_1000380/P1080024" xmlDataType="decimal"/>
    </xmlCellPr>
  </singleXmlCell>
  <singleXmlCell id="1298" r="I38" connectionId="0">
    <xmlCellPr id="1" uniqueName="P1080025">
      <xmlPr mapId="1" xpath="/TFI-IZD-POD/IPK-GFI-IZD-POD_1000380/P1080025" xmlDataType="decimal"/>
    </xmlCellPr>
  </singleXmlCell>
  <singleXmlCell id="1299" r="J38" connectionId="0">
    <xmlCellPr id="1" uniqueName="P1080026">
      <xmlPr mapId="1" xpath="/TFI-IZD-POD/IPK-GFI-IZD-POD_1000380/P1080026" xmlDataType="decimal"/>
    </xmlCellPr>
  </singleXmlCell>
  <singleXmlCell id="1300" r="K38" connectionId="0">
    <xmlCellPr id="1" uniqueName="P1080027">
      <xmlPr mapId="1" xpath="/TFI-IZD-POD/IPK-GFI-IZD-POD_1000380/P1080027" xmlDataType="decimal"/>
    </xmlCellPr>
  </singleXmlCell>
  <singleXmlCell id="1301" r="L38" connectionId="0">
    <xmlCellPr id="1" uniqueName="P1080028">
      <xmlPr mapId="1" xpath="/TFI-IZD-POD/IPK-GFI-IZD-POD_1000380/P1080028" xmlDataType="decimal"/>
    </xmlCellPr>
  </singleXmlCell>
  <singleXmlCell id="1302" r="M38" connectionId="0">
    <xmlCellPr id="1" uniqueName="P1080029">
      <xmlPr mapId="1" xpath="/TFI-IZD-POD/IPK-GFI-IZD-POD_1000380/P1080029" xmlDataType="decimal"/>
    </xmlCellPr>
  </singleXmlCell>
  <singleXmlCell id="1303" r="N38" connectionId="0">
    <xmlCellPr id="1" uniqueName="P1080030">
      <xmlPr mapId="1" xpath="/TFI-IZD-POD/IPK-GFI-IZD-POD_1000380/P1080030" xmlDataType="decimal"/>
    </xmlCellPr>
  </singleXmlCell>
  <singleXmlCell id="1304" r="O38" connectionId="0">
    <xmlCellPr id="1" uniqueName="P1080031">
      <xmlPr mapId="1" xpath="/TFI-IZD-POD/IPK-GFI-IZD-POD_1000380/P1080031" xmlDataType="decimal"/>
    </xmlCellPr>
  </singleXmlCell>
  <singleXmlCell id="1305" r="P38" connectionId="0">
    <xmlCellPr id="1" uniqueName="P1082210">
      <xmlPr mapId="1" xpath="/TFI-IZD-POD/IPK-GFI-IZD-POD_1000380/P1082210" xmlDataType="decimal"/>
    </xmlCellPr>
  </singleXmlCell>
  <singleXmlCell id="1306" r="Q38" connectionId="0">
    <xmlCellPr id="1" uniqueName="P1082211">
      <xmlPr mapId="1" xpath="/TFI-IZD-POD/IPK-GFI-IZD-POD_1000380/P1082211" xmlDataType="decimal"/>
    </xmlCellPr>
  </singleXmlCell>
  <singleXmlCell id="1307" r="R38" connectionId="0">
    <xmlCellPr id="1" uniqueName="P1082212">
      <xmlPr mapId="1" xpath="/TFI-IZD-POD/IPK-GFI-IZD-POD_1000380/P1082212" xmlDataType="decimal"/>
    </xmlCellPr>
  </singleXmlCell>
  <singleXmlCell id="1308" r="U38" connectionId="0">
    <xmlCellPr id="1" uniqueName="P1082213">
      <xmlPr mapId="1" xpath="/TFI-IZD-POD/IPK-GFI-IZD-POD_1000380/P1082213" xmlDataType="decimal"/>
    </xmlCellPr>
  </singleXmlCell>
  <singleXmlCell id="1309" r="V38" connectionId="0">
    <xmlCellPr id="1" uniqueName="P1082214">
      <xmlPr mapId="1" xpath="/TFI-IZD-POD/IPK-GFI-IZD-POD_1000380/P1082214" xmlDataType="decimal"/>
    </xmlCellPr>
  </singleXmlCell>
  <singleXmlCell id="1310" r="W38" connectionId="0">
    <xmlCellPr id="1" uniqueName="P1082215">
      <xmlPr mapId="1" xpath="/TFI-IZD-POD/IPK-GFI-IZD-POD_1000380/P1082215" xmlDataType="decimal"/>
    </xmlCellPr>
  </singleXmlCell>
  <singleXmlCell id="1311" r="X38" connectionId="0">
    <xmlCellPr id="1" uniqueName="P1082216">
      <xmlPr mapId="1" xpath="/TFI-IZD-POD/IPK-GFI-IZD-POD_1000380/P1082216" xmlDataType="decimal"/>
    </xmlCellPr>
  </singleXmlCell>
  <singleXmlCell id="1312" r="Y38" connectionId="0">
    <xmlCellPr id="1" uniqueName="P1082217">
      <xmlPr mapId="1" xpath="/TFI-IZD-POD/IPK-GFI-IZD-POD_1000380/P1082217" xmlDataType="decimal"/>
    </xmlCellPr>
  </singleXmlCell>
  <singleXmlCell id="1313" r="H39" connectionId="0">
    <xmlCellPr id="1" uniqueName="P1080032">
      <xmlPr mapId="1" xpath="/TFI-IZD-POD/IPK-GFI-IZD-POD_1000380/P1080032" xmlDataType="decimal"/>
    </xmlCellPr>
  </singleXmlCell>
  <singleXmlCell id="1314" r="I39" connectionId="0">
    <xmlCellPr id="1" uniqueName="P1080033">
      <xmlPr mapId="1" xpath="/TFI-IZD-POD/IPK-GFI-IZD-POD_1000380/P1080033" xmlDataType="decimal"/>
    </xmlCellPr>
  </singleXmlCell>
  <singleXmlCell id="1315" r="J39" connectionId="0">
    <xmlCellPr id="1" uniqueName="P1080034">
      <xmlPr mapId="1" xpath="/TFI-IZD-POD/IPK-GFI-IZD-POD_1000380/P1080034" xmlDataType="decimal"/>
    </xmlCellPr>
  </singleXmlCell>
  <singleXmlCell id="1316" r="K39" connectionId="0">
    <xmlCellPr id="1" uniqueName="P1080035">
      <xmlPr mapId="1" xpath="/TFI-IZD-POD/IPK-GFI-IZD-POD_1000380/P1080035" xmlDataType="decimal"/>
    </xmlCellPr>
  </singleXmlCell>
  <singleXmlCell id="1317" r="L39" connectionId="0">
    <xmlCellPr id="1" uniqueName="P1080036">
      <xmlPr mapId="1" xpath="/TFI-IZD-POD/IPK-GFI-IZD-POD_1000380/P1080036" xmlDataType="decimal"/>
    </xmlCellPr>
  </singleXmlCell>
  <singleXmlCell id="1318" r="M39" connectionId="0">
    <xmlCellPr id="1" uniqueName="P1080037">
      <xmlPr mapId="1" xpath="/TFI-IZD-POD/IPK-GFI-IZD-POD_1000380/P1080037" xmlDataType="decimal"/>
    </xmlCellPr>
  </singleXmlCell>
  <singleXmlCell id="1319" r="N39" connectionId="0">
    <xmlCellPr id="1" uniqueName="P1080038">
      <xmlPr mapId="1" xpath="/TFI-IZD-POD/IPK-GFI-IZD-POD_1000380/P1080038" xmlDataType="decimal"/>
    </xmlCellPr>
  </singleXmlCell>
  <singleXmlCell id="1320" r="O39" connectionId="0">
    <xmlCellPr id="1" uniqueName="P1080039">
      <xmlPr mapId="1" xpath="/TFI-IZD-POD/IPK-GFI-IZD-POD_1000380/P1080039" xmlDataType="decimal"/>
    </xmlCellPr>
  </singleXmlCell>
  <singleXmlCell id="1321" r="P39" connectionId="0">
    <xmlCellPr id="1" uniqueName="P1082220">
      <xmlPr mapId="1" xpath="/TFI-IZD-POD/IPK-GFI-IZD-POD_1000380/P1082220" xmlDataType="decimal"/>
    </xmlCellPr>
  </singleXmlCell>
  <singleXmlCell id="1322" r="Q39" connectionId="0">
    <xmlCellPr id="1" uniqueName="P1082222">
      <xmlPr mapId="1" xpath="/TFI-IZD-POD/IPK-GFI-IZD-POD_1000380/P1082222" xmlDataType="decimal"/>
    </xmlCellPr>
  </singleXmlCell>
  <singleXmlCell id="1323" r="R39" connectionId="0">
    <xmlCellPr id="1" uniqueName="P1082224">
      <xmlPr mapId="1" xpath="/TFI-IZD-POD/IPK-GFI-IZD-POD_1000380/P1082224" xmlDataType="decimal"/>
    </xmlCellPr>
  </singleXmlCell>
  <singleXmlCell id="1324" r="U39" connectionId="0">
    <xmlCellPr id="1" uniqueName="P1082225">
      <xmlPr mapId="1" xpath="/TFI-IZD-POD/IPK-GFI-IZD-POD_1000380/P1082225" xmlDataType="decimal"/>
    </xmlCellPr>
  </singleXmlCell>
  <singleXmlCell id="1325" r="V39" connectionId="0">
    <xmlCellPr id="1" uniqueName="P1082227">
      <xmlPr mapId="1" xpath="/TFI-IZD-POD/IPK-GFI-IZD-POD_1000380/P1082227" xmlDataType="decimal"/>
    </xmlCellPr>
  </singleXmlCell>
  <singleXmlCell id="1326" r="W39" connectionId="0">
    <xmlCellPr id="1" uniqueName="P1082229">
      <xmlPr mapId="1" xpath="/TFI-IZD-POD/IPK-GFI-IZD-POD_1000380/P1082229" xmlDataType="decimal"/>
    </xmlCellPr>
  </singleXmlCell>
  <singleXmlCell id="1327" r="X39" connectionId="0">
    <xmlCellPr id="1" uniqueName="P1082232">
      <xmlPr mapId="1" xpath="/TFI-IZD-POD/IPK-GFI-IZD-POD_1000380/P1082232" xmlDataType="decimal"/>
    </xmlCellPr>
  </singleXmlCell>
  <singleXmlCell id="1328" r="Y39" connectionId="0">
    <xmlCellPr id="1" uniqueName="P1082234">
      <xmlPr mapId="1" xpath="/TFI-IZD-POD/IPK-GFI-IZD-POD_1000380/P1082234" xmlDataType="decimal"/>
    </xmlCellPr>
  </singleXmlCell>
  <singleXmlCell id="1329" r="H40" connectionId="0">
    <xmlCellPr id="1" uniqueName="P1080040">
      <xmlPr mapId="1" xpath="/TFI-IZD-POD/IPK-GFI-IZD-POD_1000380/P1080040" xmlDataType="decimal"/>
    </xmlCellPr>
  </singleXmlCell>
  <singleXmlCell id="1330" r="I40" connectionId="0">
    <xmlCellPr id="1" uniqueName="P1080041">
      <xmlPr mapId="1" xpath="/TFI-IZD-POD/IPK-GFI-IZD-POD_1000380/P1080041" xmlDataType="decimal"/>
    </xmlCellPr>
  </singleXmlCell>
  <singleXmlCell id="1331" r="J40" connectionId="0">
    <xmlCellPr id="1" uniqueName="P1080042">
      <xmlPr mapId="1" xpath="/TFI-IZD-POD/IPK-GFI-IZD-POD_1000380/P1080042" xmlDataType="decimal"/>
    </xmlCellPr>
  </singleXmlCell>
  <singleXmlCell id="1332" r="K40" connectionId="0">
    <xmlCellPr id="1" uniqueName="P1080043">
      <xmlPr mapId="1" xpath="/TFI-IZD-POD/IPK-GFI-IZD-POD_1000380/P1080043" xmlDataType="decimal"/>
    </xmlCellPr>
  </singleXmlCell>
  <singleXmlCell id="1333" r="L40" connectionId="0">
    <xmlCellPr id="1" uniqueName="P1080044">
      <xmlPr mapId="1" xpath="/TFI-IZD-POD/IPK-GFI-IZD-POD_1000380/P1080044" xmlDataType="decimal"/>
    </xmlCellPr>
  </singleXmlCell>
  <singleXmlCell id="1334" r="M40" connectionId="0">
    <xmlCellPr id="1" uniqueName="P1080045">
      <xmlPr mapId="1" xpath="/TFI-IZD-POD/IPK-GFI-IZD-POD_1000380/P1080045" xmlDataType="decimal"/>
    </xmlCellPr>
  </singleXmlCell>
  <singleXmlCell id="1335" r="N40" connectionId="0">
    <xmlCellPr id="1" uniqueName="P1080046">
      <xmlPr mapId="1" xpath="/TFI-IZD-POD/IPK-GFI-IZD-POD_1000380/P1080046" xmlDataType="decimal"/>
    </xmlCellPr>
  </singleXmlCell>
  <singleXmlCell id="1336" r="O40" connectionId="0">
    <xmlCellPr id="1" uniqueName="P1080047">
      <xmlPr mapId="1" xpath="/TFI-IZD-POD/IPK-GFI-IZD-POD_1000380/P1080047" xmlDataType="decimal"/>
    </xmlCellPr>
  </singleXmlCell>
  <singleXmlCell id="1337" r="P40" connectionId="0">
    <xmlCellPr id="1" uniqueName="P1082236">
      <xmlPr mapId="1" xpath="/TFI-IZD-POD/IPK-GFI-IZD-POD_1000380/P1082236" xmlDataType="decimal"/>
    </xmlCellPr>
  </singleXmlCell>
  <singleXmlCell id="1338" r="Q40" connectionId="0">
    <xmlCellPr id="1" uniqueName="P1082248">
      <xmlPr mapId="1" xpath="/TFI-IZD-POD/IPK-GFI-IZD-POD_1000380/P1082248" xmlDataType="decimal"/>
    </xmlCellPr>
  </singleXmlCell>
  <singleXmlCell id="1339" r="R40" connectionId="0">
    <xmlCellPr id="1" uniqueName="P1082250">
      <xmlPr mapId="1" xpath="/TFI-IZD-POD/IPK-GFI-IZD-POD_1000380/P1082250" xmlDataType="decimal"/>
    </xmlCellPr>
  </singleXmlCell>
  <singleXmlCell id="1340" r="U40" connectionId="0">
    <xmlCellPr id="1" uniqueName="P1082252">
      <xmlPr mapId="1" xpath="/TFI-IZD-POD/IPK-GFI-IZD-POD_1000380/P1082252" xmlDataType="decimal"/>
    </xmlCellPr>
  </singleXmlCell>
  <singleXmlCell id="1341" r="V40" connectionId="0">
    <xmlCellPr id="1" uniqueName="P1082254">
      <xmlPr mapId="1" xpath="/TFI-IZD-POD/IPK-GFI-IZD-POD_1000380/P1082254" xmlDataType="decimal"/>
    </xmlCellPr>
  </singleXmlCell>
  <singleXmlCell id="1342" r="W40" connectionId="0">
    <xmlCellPr id="1" uniqueName="P1082256">
      <xmlPr mapId="1" xpath="/TFI-IZD-POD/IPK-GFI-IZD-POD_1000380/P1082256" xmlDataType="decimal"/>
    </xmlCellPr>
  </singleXmlCell>
  <singleXmlCell id="1343" r="X40" connectionId="0">
    <xmlCellPr id="1" uniqueName="P1082257">
      <xmlPr mapId="1" xpath="/TFI-IZD-POD/IPK-GFI-IZD-POD_1000380/P1082257" xmlDataType="decimal"/>
    </xmlCellPr>
  </singleXmlCell>
  <singleXmlCell id="1344" r="Y40" connectionId="0">
    <xmlCellPr id="1" uniqueName="P1082259">
      <xmlPr mapId="1" xpath="/TFI-IZD-POD/IPK-GFI-IZD-POD_1000380/P1082259" xmlDataType="decimal"/>
    </xmlCellPr>
  </singleXmlCell>
  <singleXmlCell id="1345" r="H41" connectionId="0">
    <xmlCellPr id="1" uniqueName="P1080048">
      <xmlPr mapId="1" xpath="/TFI-IZD-POD/IPK-GFI-IZD-POD_1000380/P1080048" xmlDataType="decimal"/>
    </xmlCellPr>
  </singleXmlCell>
  <singleXmlCell id="1346" r="I41" connectionId="0">
    <xmlCellPr id="1" uniqueName="P1080049">
      <xmlPr mapId="1" xpath="/TFI-IZD-POD/IPK-GFI-IZD-POD_1000380/P1080049" xmlDataType="decimal"/>
    </xmlCellPr>
  </singleXmlCell>
  <singleXmlCell id="1347" r="J41" connectionId="0">
    <xmlCellPr id="1" uniqueName="P1080050">
      <xmlPr mapId="1" xpath="/TFI-IZD-POD/IPK-GFI-IZD-POD_1000380/P1080050" xmlDataType="decimal"/>
    </xmlCellPr>
  </singleXmlCell>
  <singleXmlCell id="1348" r="K41" connectionId="0">
    <xmlCellPr id="1" uniqueName="P1080051">
      <xmlPr mapId="1" xpath="/TFI-IZD-POD/IPK-GFI-IZD-POD_1000380/P1080051" xmlDataType="decimal"/>
    </xmlCellPr>
  </singleXmlCell>
  <singleXmlCell id="1349" r="L41" connectionId="0">
    <xmlCellPr id="1" uniqueName="P1080052">
      <xmlPr mapId="1" xpath="/TFI-IZD-POD/IPK-GFI-IZD-POD_1000380/P1080052" xmlDataType="decimal"/>
    </xmlCellPr>
  </singleXmlCell>
  <singleXmlCell id="1350" r="M41" connectionId="0">
    <xmlCellPr id="1" uniqueName="P1080053">
      <xmlPr mapId="1" xpath="/TFI-IZD-POD/IPK-GFI-IZD-POD_1000380/P1080053" xmlDataType="decimal"/>
    </xmlCellPr>
  </singleXmlCell>
  <singleXmlCell id="1351" r="N41" connectionId="0">
    <xmlCellPr id="1" uniqueName="P1080054">
      <xmlPr mapId="1" xpath="/TFI-IZD-POD/IPK-GFI-IZD-POD_1000380/P1080054" xmlDataType="decimal"/>
    </xmlCellPr>
  </singleXmlCell>
  <singleXmlCell id="1352" r="O41" connectionId="0">
    <xmlCellPr id="1" uniqueName="P1080055">
      <xmlPr mapId="1" xpath="/TFI-IZD-POD/IPK-GFI-IZD-POD_1000380/P1080055" xmlDataType="decimal"/>
    </xmlCellPr>
  </singleXmlCell>
  <singleXmlCell id="1353" r="P41" connectionId="0">
    <xmlCellPr id="1" uniqueName="P1082260">
      <xmlPr mapId="1" xpath="/TFI-IZD-POD/IPK-GFI-IZD-POD_1000380/P1082260" xmlDataType="decimal"/>
    </xmlCellPr>
  </singleXmlCell>
  <singleXmlCell id="1354" r="Q41" connectionId="0">
    <xmlCellPr id="1" uniqueName="P1082237">
      <xmlPr mapId="1" xpath="/TFI-IZD-POD/IPK-GFI-IZD-POD_1000380/P1082237" xmlDataType="decimal"/>
    </xmlCellPr>
  </singleXmlCell>
  <singleXmlCell id="1355" r="R41" connectionId="0">
    <xmlCellPr id="1" uniqueName="P1082261">
      <xmlPr mapId="1" xpath="/TFI-IZD-POD/IPK-GFI-IZD-POD_1000380/P1082261" xmlDataType="decimal"/>
    </xmlCellPr>
  </singleXmlCell>
  <singleXmlCell id="1356" r="U41" connectionId="0">
    <xmlCellPr id="1" uniqueName="P1082262">
      <xmlPr mapId="1" xpath="/TFI-IZD-POD/IPK-GFI-IZD-POD_1000380/P1082262" xmlDataType="decimal"/>
    </xmlCellPr>
  </singleXmlCell>
  <singleXmlCell id="1357" r="V41" connectionId="0">
    <xmlCellPr id="1" uniqueName="P1082264">
      <xmlPr mapId="1" xpath="/TFI-IZD-POD/IPK-GFI-IZD-POD_1000380/P1082264" xmlDataType="decimal"/>
    </xmlCellPr>
  </singleXmlCell>
  <singleXmlCell id="1358" r="W41" connectionId="0">
    <xmlCellPr id="1" uniqueName="P1082265">
      <xmlPr mapId="1" xpath="/TFI-IZD-POD/IPK-GFI-IZD-POD_1000380/P1082265" xmlDataType="decimal"/>
    </xmlCellPr>
  </singleXmlCell>
  <singleXmlCell id="1359" r="X41" connectionId="0">
    <xmlCellPr id="1" uniqueName="P1082266">
      <xmlPr mapId="1" xpath="/TFI-IZD-POD/IPK-GFI-IZD-POD_1000380/P1082266" xmlDataType="decimal"/>
    </xmlCellPr>
  </singleXmlCell>
  <singleXmlCell id="1360" r="Y41" connectionId="0">
    <xmlCellPr id="1" uniqueName="P1082267">
      <xmlPr mapId="1" xpath="/TFI-IZD-POD/IPK-GFI-IZD-POD_1000380/P1082267" xmlDataType="decimal"/>
    </xmlCellPr>
  </singleXmlCell>
  <singleXmlCell id="1361" r="H42" connectionId="0">
    <xmlCellPr id="1" uniqueName="P1080056">
      <xmlPr mapId="1" xpath="/TFI-IZD-POD/IPK-GFI-IZD-POD_1000380/P1080056" xmlDataType="decimal"/>
    </xmlCellPr>
  </singleXmlCell>
  <singleXmlCell id="1362" r="I42" connectionId="0">
    <xmlCellPr id="1" uniqueName="P1080057">
      <xmlPr mapId="1" xpath="/TFI-IZD-POD/IPK-GFI-IZD-POD_1000380/P1080057" xmlDataType="decimal"/>
    </xmlCellPr>
  </singleXmlCell>
  <singleXmlCell id="1363" r="J42" connectionId="0">
    <xmlCellPr id="1" uniqueName="P1080058">
      <xmlPr mapId="1" xpath="/TFI-IZD-POD/IPK-GFI-IZD-POD_1000380/P1080058" xmlDataType="decimal"/>
    </xmlCellPr>
  </singleXmlCell>
  <singleXmlCell id="1364" r="K42" connectionId="0">
    <xmlCellPr id="1" uniqueName="P1080059">
      <xmlPr mapId="1" xpath="/TFI-IZD-POD/IPK-GFI-IZD-POD_1000380/P1080059" xmlDataType="decimal"/>
    </xmlCellPr>
  </singleXmlCell>
  <singleXmlCell id="1365" r="L42" connectionId="0">
    <xmlCellPr id="1" uniqueName="P1080060">
      <xmlPr mapId="1" xpath="/TFI-IZD-POD/IPK-GFI-IZD-POD_1000380/P1080060" xmlDataType="decimal"/>
    </xmlCellPr>
  </singleXmlCell>
  <singleXmlCell id="1366" r="M42" connectionId="0">
    <xmlCellPr id="1" uniqueName="P1080061">
      <xmlPr mapId="1" xpath="/TFI-IZD-POD/IPK-GFI-IZD-POD_1000380/P1080061" xmlDataType="decimal"/>
    </xmlCellPr>
  </singleXmlCell>
  <singleXmlCell id="1367" r="N42" connectionId="0">
    <xmlCellPr id="1" uniqueName="P1080062">
      <xmlPr mapId="1" xpath="/TFI-IZD-POD/IPK-GFI-IZD-POD_1000380/P1080062" xmlDataType="decimal"/>
    </xmlCellPr>
  </singleXmlCell>
  <singleXmlCell id="1368" r="O42" connectionId="0">
    <xmlCellPr id="1" uniqueName="P1080063">
      <xmlPr mapId="1" xpath="/TFI-IZD-POD/IPK-GFI-IZD-POD_1000380/P1080063" xmlDataType="decimal"/>
    </xmlCellPr>
  </singleXmlCell>
  <singleXmlCell id="1369" r="P42" connectionId="0">
    <xmlCellPr id="1" uniqueName="P1082269">
      <xmlPr mapId="1" xpath="/TFI-IZD-POD/IPK-GFI-IZD-POD_1000380/P1082269" xmlDataType="decimal"/>
    </xmlCellPr>
  </singleXmlCell>
  <singleXmlCell id="1370" r="Q42" connectionId="0">
    <xmlCellPr id="1" uniqueName="P1082270">
      <xmlPr mapId="1" xpath="/TFI-IZD-POD/IPK-GFI-IZD-POD_1000380/P1082270" xmlDataType="decimal"/>
    </xmlCellPr>
  </singleXmlCell>
  <singleXmlCell id="1371" r="R42" connectionId="0">
    <xmlCellPr id="1" uniqueName="P1082239">
      <xmlPr mapId="1" xpath="/TFI-IZD-POD/IPK-GFI-IZD-POD_1000380/P1082239" xmlDataType="decimal"/>
    </xmlCellPr>
  </singleXmlCell>
  <singleXmlCell id="1372" r="U42" connectionId="0">
    <xmlCellPr id="1" uniqueName="P1082272">
      <xmlPr mapId="1" xpath="/TFI-IZD-POD/IPK-GFI-IZD-POD_1000380/P1082272" xmlDataType="decimal"/>
    </xmlCellPr>
  </singleXmlCell>
  <singleXmlCell id="1373" r="V42" connectionId="0">
    <xmlCellPr id="1" uniqueName="P1082273">
      <xmlPr mapId="1" xpath="/TFI-IZD-POD/IPK-GFI-IZD-POD_1000380/P1082273" xmlDataType="decimal"/>
    </xmlCellPr>
  </singleXmlCell>
  <singleXmlCell id="1374" r="W42" connectionId="0">
    <xmlCellPr id="1" uniqueName="P1082275">
      <xmlPr mapId="1" xpath="/TFI-IZD-POD/IPK-GFI-IZD-POD_1000380/P1082275" xmlDataType="decimal"/>
    </xmlCellPr>
  </singleXmlCell>
  <singleXmlCell id="1375" r="X42" connectionId="0">
    <xmlCellPr id="1" uniqueName="P1082276">
      <xmlPr mapId="1" xpath="/TFI-IZD-POD/IPK-GFI-IZD-POD_1000380/P1082276" xmlDataType="decimal"/>
    </xmlCellPr>
  </singleXmlCell>
  <singleXmlCell id="1376" r="Y42" connectionId="0">
    <xmlCellPr id="1" uniqueName="P1082277">
      <xmlPr mapId="1" xpath="/TFI-IZD-POD/IPK-GFI-IZD-POD_1000380/P1082277" xmlDataType="decimal"/>
    </xmlCellPr>
  </singleXmlCell>
  <singleXmlCell id="1377" r="H43" connectionId="0">
    <xmlCellPr id="1" uniqueName="P1080064">
      <xmlPr mapId="1" xpath="/TFI-IZD-POD/IPK-GFI-IZD-POD_1000380/P1080064" xmlDataType="decimal"/>
    </xmlCellPr>
  </singleXmlCell>
  <singleXmlCell id="1378" r="I43" connectionId="0">
    <xmlCellPr id="1" uniqueName="P1080065">
      <xmlPr mapId="1" xpath="/TFI-IZD-POD/IPK-GFI-IZD-POD_1000380/P1080065" xmlDataType="decimal"/>
    </xmlCellPr>
  </singleXmlCell>
  <singleXmlCell id="1379" r="J43" connectionId="0">
    <xmlCellPr id="1" uniqueName="P1080066">
      <xmlPr mapId="1" xpath="/TFI-IZD-POD/IPK-GFI-IZD-POD_1000380/P1080066" xmlDataType="decimal"/>
    </xmlCellPr>
  </singleXmlCell>
  <singleXmlCell id="1380" r="K43" connectionId="0">
    <xmlCellPr id="1" uniqueName="P1080067">
      <xmlPr mapId="1" xpath="/TFI-IZD-POD/IPK-GFI-IZD-POD_1000380/P1080067" xmlDataType="decimal"/>
    </xmlCellPr>
  </singleXmlCell>
  <singleXmlCell id="1381" r="L43" connectionId="0">
    <xmlCellPr id="1" uniqueName="P1080068">
      <xmlPr mapId="1" xpath="/TFI-IZD-POD/IPK-GFI-IZD-POD_1000380/P1080068" xmlDataType="decimal"/>
    </xmlCellPr>
  </singleXmlCell>
  <singleXmlCell id="1382" r="M43" connectionId="0">
    <xmlCellPr id="1" uniqueName="P1080069">
      <xmlPr mapId="1" xpath="/TFI-IZD-POD/IPK-GFI-IZD-POD_1000380/P1080069" xmlDataType="decimal"/>
    </xmlCellPr>
  </singleXmlCell>
  <singleXmlCell id="1383" r="N43" connectionId="0">
    <xmlCellPr id="1" uniqueName="P1080070">
      <xmlPr mapId="1" xpath="/TFI-IZD-POD/IPK-GFI-IZD-POD_1000380/P1080070" xmlDataType="decimal"/>
    </xmlCellPr>
  </singleXmlCell>
  <singleXmlCell id="1384" r="O43" connectionId="0">
    <xmlCellPr id="1" uniqueName="P1080071">
      <xmlPr mapId="1" xpath="/TFI-IZD-POD/IPK-GFI-IZD-POD_1000380/P1080071" xmlDataType="decimal"/>
    </xmlCellPr>
  </singleXmlCell>
  <singleXmlCell id="1385" r="P43" connectionId="0">
    <xmlCellPr id="1" uniqueName="P1082278">
      <xmlPr mapId="1" xpath="/TFI-IZD-POD/IPK-GFI-IZD-POD_1000380/P1082278" xmlDataType="decimal"/>
    </xmlCellPr>
  </singleXmlCell>
  <singleXmlCell id="1386" r="Q43" connectionId="0">
    <xmlCellPr id="1" uniqueName="P1082279">
      <xmlPr mapId="1" xpath="/TFI-IZD-POD/IPK-GFI-IZD-POD_1000380/P1082279" xmlDataType="decimal"/>
    </xmlCellPr>
  </singleXmlCell>
  <singleXmlCell id="1387" r="R43" connectionId="0">
    <xmlCellPr id="1" uniqueName="P1082280">
      <xmlPr mapId="1" xpath="/TFI-IZD-POD/IPK-GFI-IZD-POD_1000380/P1082280" xmlDataType="decimal"/>
    </xmlCellPr>
  </singleXmlCell>
  <singleXmlCell id="1388" r="U43" connectionId="0">
    <xmlCellPr id="1" uniqueName="P1082245">
      <xmlPr mapId="1" xpath="/TFI-IZD-POD/IPK-GFI-IZD-POD_1000380/P1082245" xmlDataType="decimal"/>
    </xmlCellPr>
  </singleXmlCell>
  <singleXmlCell id="1389" r="V43" connectionId="0">
    <xmlCellPr id="1" uniqueName="P1082282">
      <xmlPr mapId="1" xpath="/TFI-IZD-POD/IPK-GFI-IZD-POD_1000380/P1082282" xmlDataType="decimal"/>
    </xmlCellPr>
  </singleXmlCell>
  <singleXmlCell id="1390" r="W43" connectionId="0">
    <xmlCellPr id="1" uniqueName="P1082284">
      <xmlPr mapId="1" xpath="/TFI-IZD-POD/IPK-GFI-IZD-POD_1000380/P1082284" xmlDataType="decimal"/>
    </xmlCellPr>
  </singleXmlCell>
  <singleXmlCell id="1391" r="X43" connectionId="0">
    <xmlCellPr id="1" uniqueName="P1082285">
      <xmlPr mapId="1" xpath="/TFI-IZD-POD/IPK-GFI-IZD-POD_1000380/P1082285" xmlDataType="decimal"/>
    </xmlCellPr>
  </singleXmlCell>
  <singleXmlCell id="1392" r="Y43" connectionId="0">
    <xmlCellPr id="1" uniqueName="P1082286">
      <xmlPr mapId="1" xpath="/TFI-IZD-POD/IPK-GFI-IZD-POD_1000380/P1082286" xmlDataType="decimal"/>
    </xmlCellPr>
  </singleXmlCell>
  <singleXmlCell id="1393" r="H44" connectionId="0">
    <xmlCellPr id="1" uniqueName="P1080072">
      <xmlPr mapId="1" xpath="/TFI-IZD-POD/IPK-GFI-IZD-POD_1000380/P1080072" xmlDataType="decimal"/>
    </xmlCellPr>
  </singleXmlCell>
  <singleXmlCell id="1394" r="I44" connectionId="0">
    <xmlCellPr id="1" uniqueName="P1080073">
      <xmlPr mapId="1" xpath="/TFI-IZD-POD/IPK-GFI-IZD-POD_1000380/P1080073" xmlDataType="decimal"/>
    </xmlCellPr>
  </singleXmlCell>
  <singleXmlCell id="1395" r="J44" connectionId="0">
    <xmlCellPr id="1" uniqueName="P1080074">
      <xmlPr mapId="1" xpath="/TFI-IZD-POD/IPK-GFI-IZD-POD_1000380/P1080074" xmlDataType="decimal"/>
    </xmlCellPr>
  </singleXmlCell>
  <singleXmlCell id="1396" r="K44" connectionId="0">
    <xmlCellPr id="1" uniqueName="P1080075">
      <xmlPr mapId="1" xpath="/TFI-IZD-POD/IPK-GFI-IZD-POD_1000380/P1080075" xmlDataType="decimal"/>
    </xmlCellPr>
  </singleXmlCell>
  <singleXmlCell id="1397" r="L44" connectionId="0">
    <xmlCellPr id="1" uniqueName="P1080076">
      <xmlPr mapId="1" xpath="/TFI-IZD-POD/IPK-GFI-IZD-POD_1000380/P1080076" xmlDataType="decimal"/>
    </xmlCellPr>
  </singleXmlCell>
  <singleXmlCell id="1398" r="M44" connectionId="0">
    <xmlCellPr id="1" uniqueName="P1080077">
      <xmlPr mapId="1" xpath="/TFI-IZD-POD/IPK-GFI-IZD-POD_1000380/P1080077" xmlDataType="decimal"/>
    </xmlCellPr>
  </singleXmlCell>
  <singleXmlCell id="1399" r="N44" connectionId="0">
    <xmlCellPr id="1" uniqueName="P1080078">
      <xmlPr mapId="1" xpath="/TFI-IZD-POD/IPK-GFI-IZD-POD_1000380/P1080078" xmlDataType="decimal"/>
    </xmlCellPr>
  </singleXmlCell>
  <singleXmlCell id="1400" r="O44" connectionId="0">
    <xmlCellPr id="1" uniqueName="P1080079">
      <xmlPr mapId="1" xpath="/TFI-IZD-POD/IPK-GFI-IZD-POD_1000380/P1080079" xmlDataType="decimal"/>
    </xmlCellPr>
  </singleXmlCell>
  <singleXmlCell id="1401" r="P44" connectionId="0">
    <xmlCellPr id="1" uniqueName="P1082288">
      <xmlPr mapId="1" xpath="/TFI-IZD-POD/IPK-GFI-IZD-POD_1000380/P1082288" xmlDataType="decimal"/>
    </xmlCellPr>
  </singleXmlCell>
  <singleXmlCell id="1402" r="Q44" connectionId="0">
    <xmlCellPr id="1" uniqueName="P1082289">
      <xmlPr mapId="1" xpath="/TFI-IZD-POD/IPK-GFI-IZD-POD_1000380/P1082289" xmlDataType="decimal"/>
    </xmlCellPr>
  </singleXmlCell>
  <singleXmlCell id="1403" r="R44" connectionId="0">
    <xmlCellPr id="1" uniqueName="P1082290">
      <xmlPr mapId="1" xpath="/TFI-IZD-POD/IPK-GFI-IZD-POD_1000380/P1082290" xmlDataType="decimal"/>
    </xmlCellPr>
  </singleXmlCell>
  <singleXmlCell id="1404" r="U44" connectionId="0">
    <xmlCellPr id="1" uniqueName="P1082292">
      <xmlPr mapId="1" xpath="/TFI-IZD-POD/IPK-GFI-IZD-POD_1000380/P1082292" xmlDataType="decimal"/>
    </xmlCellPr>
  </singleXmlCell>
  <singleXmlCell id="1405" r="V44" connectionId="0">
    <xmlCellPr id="1" uniqueName="P1082247">
      <xmlPr mapId="1" xpath="/TFI-IZD-POD/IPK-GFI-IZD-POD_1000380/P1082247" xmlDataType="decimal"/>
    </xmlCellPr>
  </singleXmlCell>
  <singleXmlCell id="1406" r="W44" connectionId="0">
    <xmlCellPr id="1" uniqueName="P1082295">
      <xmlPr mapId="1" xpath="/TFI-IZD-POD/IPK-GFI-IZD-POD_1000380/P1082295" xmlDataType="decimal"/>
    </xmlCellPr>
  </singleXmlCell>
  <singleXmlCell id="1407" r="X44" connectionId="0">
    <xmlCellPr id="1" uniqueName="P1082298">
      <xmlPr mapId="1" xpath="/TFI-IZD-POD/IPK-GFI-IZD-POD_1000380/P1082298" xmlDataType="decimal"/>
    </xmlCellPr>
  </singleXmlCell>
  <singleXmlCell id="1408" r="Y44" connectionId="0">
    <xmlCellPr id="1" uniqueName="P1082300">
      <xmlPr mapId="1" xpath="/TFI-IZD-POD/IPK-GFI-IZD-POD_1000380/P1082300" xmlDataType="decimal"/>
    </xmlCellPr>
  </singleXmlCell>
  <singleXmlCell id="1409" r="H45" connectionId="0">
    <xmlCellPr id="1" uniqueName="P1080080">
      <xmlPr mapId="1" xpath="/TFI-IZD-POD/IPK-GFI-IZD-POD_1000380/P1080080" xmlDataType="decimal"/>
    </xmlCellPr>
  </singleXmlCell>
  <singleXmlCell id="1410" r="I45" connectionId="0">
    <xmlCellPr id="1" uniqueName="P1080081">
      <xmlPr mapId="1" xpath="/TFI-IZD-POD/IPK-GFI-IZD-POD_1000380/P1080081" xmlDataType="decimal"/>
    </xmlCellPr>
  </singleXmlCell>
  <singleXmlCell id="1411" r="J45" connectionId="0">
    <xmlCellPr id="1" uniqueName="P1080082">
      <xmlPr mapId="1" xpath="/TFI-IZD-POD/IPK-GFI-IZD-POD_1000380/P1080082" xmlDataType="decimal"/>
    </xmlCellPr>
  </singleXmlCell>
  <singleXmlCell id="1412" r="K45" connectionId="0">
    <xmlCellPr id="1" uniqueName="P1080083">
      <xmlPr mapId="1" xpath="/TFI-IZD-POD/IPK-GFI-IZD-POD_1000380/P1080083" xmlDataType="decimal"/>
    </xmlCellPr>
  </singleXmlCell>
  <singleXmlCell id="1413" r="L45" connectionId="0">
    <xmlCellPr id="1" uniqueName="P1080084">
      <xmlPr mapId="1" xpath="/TFI-IZD-POD/IPK-GFI-IZD-POD_1000380/P1080084" xmlDataType="decimal"/>
    </xmlCellPr>
  </singleXmlCell>
  <singleXmlCell id="1414" r="M45" connectionId="0">
    <xmlCellPr id="1" uniqueName="P1080085">
      <xmlPr mapId="1" xpath="/TFI-IZD-POD/IPK-GFI-IZD-POD_1000380/P1080085" xmlDataType="decimal"/>
    </xmlCellPr>
  </singleXmlCell>
  <singleXmlCell id="1415" r="N45" connectionId="0">
    <xmlCellPr id="1" uniqueName="P1080086">
      <xmlPr mapId="1" xpath="/TFI-IZD-POD/IPK-GFI-IZD-POD_1000380/P1080086" xmlDataType="decimal"/>
    </xmlCellPr>
  </singleXmlCell>
  <singleXmlCell id="1416" r="O45" connectionId="0">
    <xmlCellPr id="1" uniqueName="P1080087">
      <xmlPr mapId="1" xpath="/TFI-IZD-POD/IPK-GFI-IZD-POD_1000380/P1080087" xmlDataType="decimal"/>
    </xmlCellPr>
  </singleXmlCell>
  <singleXmlCell id="1417" r="P45" connectionId="0">
    <xmlCellPr id="1" uniqueName="P1082301">
      <xmlPr mapId="1" xpath="/TFI-IZD-POD/IPK-GFI-IZD-POD_1000380/P1082301" xmlDataType="decimal"/>
    </xmlCellPr>
  </singleXmlCell>
  <singleXmlCell id="1418" r="Q45" connectionId="0">
    <xmlCellPr id="1" uniqueName="P1082322">
      <xmlPr mapId="1" xpath="/TFI-IZD-POD/IPK-GFI-IZD-POD_1000380/P1082322" xmlDataType="decimal"/>
    </xmlCellPr>
  </singleXmlCell>
  <singleXmlCell id="1419" r="R45" connectionId="0">
    <xmlCellPr id="1" uniqueName="P1082323">
      <xmlPr mapId="1" xpath="/TFI-IZD-POD/IPK-GFI-IZD-POD_1000380/P1082323" xmlDataType="decimal"/>
    </xmlCellPr>
  </singleXmlCell>
  <singleXmlCell id="1420" r="U45" connectionId="0">
    <xmlCellPr id="1" uniqueName="P1082325">
      <xmlPr mapId="1" xpath="/TFI-IZD-POD/IPK-GFI-IZD-POD_1000380/P1082325" xmlDataType="decimal"/>
    </xmlCellPr>
  </singleXmlCell>
  <singleXmlCell id="1421" r="V45" connectionId="0">
    <xmlCellPr id="1" uniqueName="P1082328">
      <xmlPr mapId="1" xpath="/TFI-IZD-POD/IPK-GFI-IZD-POD_1000380/P1082328" xmlDataType="decimal"/>
    </xmlCellPr>
  </singleXmlCell>
  <singleXmlCell id="1422" r="W45" connectionId="0">
    <xmlCellPr id="1" uniqueName="P1082331">
      <xmlPr mapId="1" xpath="/TFI-IZD-POD/IPK-GFI-IZD-POD_1000380/P1082331" xmlDataType="decimal"/>
    </xmlCellPr>
  </singleXmlCell>
  <singleXmlCell id="1423" r="X45" connectionId="0">
    <xmlCellPr id="1" uniqueName="P1082333">
      <xmlPr mapId="1" xpath="/TFI-IZD-POD/IPK-GFI-IZD-POD_1000380/P1082333" xmlDataType="decimal"/>
    </xmlCellPr>
  </singleXmlCell>
  <singleXmlCell id="1424" r="Y45" connectionId="0">
    <xmlCellPr id="1" uniqueName="P1082336">
      <xmlPr mapId="1" xpath="/TFI-IZD-POD/IPK-GFI-IZD-POD_1000380/P1082336" xmlDataType="decimal"/>
    </xmlCellPr>
  </singleXmlCell>
  <singleXmlCell id="1425" r="H46" connectionId="0">
    <xmlCellPr id="1" uniqueName="P1080088">
      <xmlPr mapId="1" xpath="/TFI-IZD-POD/IPK-GFI-IZD-POD_1000380/P1080088" xmlDataType="decimal"/>
    </xmlCellPr>
  </singleXmlCell>
  <singleXmlCell id="1426" r="I46" connectionId="0">
    <xmlCellPr id="1" uniqueName="P1080089">
      <xmlPr mapId="1" xpath="/TFI-IZD-POD/IPK-GFI-IZD-POD_1000380/P1080089" xmlDataType="decimal"/>
    </xmlCellPr>
  </singleXmlCell>
  <singleXmlCell id="1427" r="J46" connectionId="0">
    <xmlCellPr id="1" uniqueName="P1080090">
      <xmlPr mapId="1" xpath="/TFI-IZD-POD/IPK-GFI-IZD-POD_1000380/P1080090" xmlDataType="decimal"/>
    </xmlCellPr>
  </singleXmlCell>
  <singleXmlCell id="1428" r="K46" connectionId="0">
    <xmlCellPr id="1" uniqueName="P1080091">
      <xmlPr mapId="1" xpath="/TFI-IZD-POD/IPK-GFI-IZD-POD_1000380/P1080091" xmlDataType="decimal"/>
    </xmlCellPr>
  </singleXmlCell>
  <singleXmlCell id="1429" r="L46" connectionId="0">
    <xmlCellPr id="1" uniqueName="P1080092">
      <xmlPr mapId="1" xpath="/TFI-IZD-POD/IPK-GFI-IZD-POD_1000380/P1080092" xmlDataType="decimal"/>
    </xmlCellPr>
  </singleXmlCell>
  <singleXmlCell id="1430" r="M46" connectionId="0">
    <xmlCellPr id="1" uniqueName="P1080093">
      <xmlPr mapId="1" xpath="/TFI-IZD-POD/IPK-GFI-IZD-POD_1000380/P1080093" xmlDataType="decimal"/>
    </xmlCellPr>
  </singleXmlCell>
  <singleXmlCell id="1431" r="N46" connectionId="0">
    <xmlCellPr id="1" uniqueName="P1080094">
      <xmlPr mapId="1" xpath="/TFI-IZD-POD/IPK-GFI-IZD-POD_1000380/P1080094" xmlDataType="decimal"/>
    </xmlCellPr>
  </singleXmlCell>
  <singleXmlCell id="1432" r="O46" connectionId="0">
    <xmlCellPr id="1" uniqueName="P1080095">
      <xmlPr mapId="1" xpath="/TFI-IZD-POD/IPK-GFI-IZD-POD_1000380/P1080095" xmlDataType="decimal"/>
    </xmlCellPr>
  </singleXmlCell>
  <singleXmlCell id="1433" r="P46" connectionId="0">
    <xmlCellPr id="1" uniqueName="P1082338">
      <xmlPr mapId="1" xpath="/TFI-IZD-POD/IPK-GFI-IZD-POD_1000380/P1082338" xmlDataType="decimal"/>
    </xmlCellPr>
  </singleXmlCell>
  <singleXmlCell id="1434" r="Q46" connectionId="0">
    <xmlCellPr id="1" uniqueName="P1082304">
      <xmlPr mapId="1" xpath="/TFI-IZD-POD/IPK-GFI-IZD-POD_1000380/P1082304" xmlDataType="decimal"/>
    </xmlCellPr>
  </singleXmlCell>
  <singleXmlCell id="1435" r="R46" connectionId="0">
    <xmlCellPr id="1" uniqueName="P1082341">
      <xmlPr mapId="1" xpath="/TFI-IZD-POD/IPK-GFI-IZD-POD_1000380/P1082341" xmlDataType="decimal"/>
    </xmlCellPr>
  </singleXmlCell>
  <singleXmlCell id="1436" r="U46" connectionId="0">
    <xmlCellPr id="1" uniqueName="P1082343">
      <xmlPr mapId="1" xpath="/TFI-IZD-POD/IPK-GFI-IZD-POD_1000380/P1082343" xmlDataType="decimal"/>
    </xmlCellPr>
  </singleXmlCell>
  <singleXmlCell id="1437" r="V46" connectionId="0">
    <xmlCellPr id="1" uniqueName="P1082344">
      <xmlPr mapId="1" xpath="/TFI-IZD-POD/IPK-GFI-IZD-POD_1000380/P1082344" xmlDataType="decimal"/>
    </xmlCellPr>
  </singleXmlCell>
  <singleXmlCell id="1438" r="W46" connectionId="0">
    <xmlCellPr id="1" uniqueName="P1082346">
      <xmlPr mapId="1" xpath="/TFI-IZD-POD/IPK-GFI-IZD-POD_1000380/P1082346" xmlDataType="decimal"/>
    </xmlCellPr>
  </singleXmlCell>
  <singleXmlCell id="1439" r="X46" connectionId="0">
    <xmlCellPr id="1" uniqueName="P1082349">
      <xmlPr mapId="1" xpath="/TFI-IZD-POD/IPK-GFI-IZD-POD_1000380/P1082349" xmlDataType="decimal"/>
    </xmlCellPr>
  </singleXmlCell>
  <singleXmlCell id="1440" r="Y46" connectionId="0">
    <xmlCellPr id="1" uniqueName="P1082351">
      <xmlPr mapId="1" xpath="/TFI-IZD-POD/IPK-GFI-IZD-POD_1000380/P1082351" xmlDataType="decimal"/>
    </xmlCellPr>
  </singleXmlCell>
  <singleXmlCell id="1441" r="H47" connectionId="0">
    <xmlCellPr id="1" uniqueName="P1080096">
      <xmlPr mapId="1" xpath="/TFI-IZD-POD/IPK-GFI-IZD-POD_1000380/P1080096" xmlDataType="decimal"/>
    </xmlCellPr>
  </singleXmlCell>
  <singleXmlCell id="1442" r="I47" connectionId="0">
    <xmlCellPr id="1" uniqueName="P1080097">
      <xmlPr mapId="1" xpath="/TFI-IZD-POD/IPK-GFI-IZD-POD_1000380/P1080097" xmlDataType="decimal"/>
    </xmlCellPr>
  </singleXmlCell>
  <singleXmlCell id="1443" r="J47" connectionId="0">
    <xmlCellPr id="1" uniqueName="P1080098">
      <xmlPr mapId="1" xpath="/TFI-IZD-POD/IPK-GFI-IZD-POD_1000380/P1080098" xmlDataType="decimal"/>
    </xmlCellPr>
  </singleXmlCell>
  <singleXmlCell id="1444" r="K47" connectionId="0">
    <xmlCellPr id="1" uniqueName="P1080099">
      <xmlPr mapId="1" xpath="/TFI-IZD-POD/IPK-GFI-IZD-POD_1000380/P1080099" xmlDataType="decimal"/>
    </xmlCellPr>
  </singleXmlCell>
  <singleXmlCell id="1445" r="L47" connectionId="0">
    <xmlCellPr id="1" uniqueName="P1080100">
      <xmlPr mapId="1" xpath="/TFI-IZD-POD/IPK-GFI-IZD-POD_1000380/P1080100" xmlDataType="decimal"/>
    </xmlCellPr>
  </singleXmlCell>
  <singleXmlCell id="1446" r="M47" connectionId="0">
    <xmlCellPr id="1" uniqueName="P1080101">
      <xmlPr mapId="1" xpath="/TFI-IZD-POD/IPK-GFI-IZD-POD_1000380/P1080101" xmlDataType="decimal"/>
    </xmlCellPr>
  </singleXmlCell>
  <singleXmlCell id="1447" r="N47" connectionId="0">
    <xmlCellPr id="1" uniqueName="P1080102">
      <xmlPr mapId="1" xpath="/TFI-IZD-POD/IPK-GFI-IZD-POD_1000380/P1080102" xmlDataType="decimal"/>
    </xmlCellPr>
  </singleXmlCell>
  <singleXmlCell id="1448" r="O47" connectionId="0">
    <xmlCellPr id="1" uniqueName="P1080103">
      <xmlPr mapId="1" xpath="/TFI-IZD-POD/IPK-GFI-IZD-POD_1000380/P1080103" xmlDataType="decimal"/>
    </xmlCellPr>
  </singleXmlCell>
  <singleXmlCell id="1449" r="P47" connectionId="0">
    <xmlCellPr id="1" uniqueName="P1082354">
      <xmlPr mapId="1" xpath="/TFI-IZD-POD/IPK-GFI-IZD-POD_1000380/P1082354" xmlDataType="decimal"/>
    </xmlCellPr>
  </singleXmlCell>
  <singleXmlCell id="1450" r="Q47" connectionId="0">
    <xmlCellPr id="1" uniqueName="P1082356">
      <xmlPr mapId="1" xpath="/TFI-IZD-POD/IPK-GFI-IZD-POD_1000380/P1082356" xmlDataType="decimal"/>
    </xmlCellPr>
  </singleXmlCell>
  <singleXmlCell id="1451" r="R47" connectionId="0">
    <xmlCellPr id="1" uniqueName="P1082306">
      <xmlPr mapId="1" xpath="/TFI-IZD-POD/IPK-GFI-IZD-POD_1000380/P1082306" xmlDataType="decimal"/>
    </xmlCellPr>
  </singleXmlCell>
  <singleXmlCell id="1452" r="U47" connectionId="0">
    <xmlCellPr id="1" uniqueName="P1082358">
      <xmlPr mapId="1" xpath="/TFI-IZD-POD/IPK-GFI-IZD-POD_1000380/P1082358" xmlDataType="decimal"/>
    </xmlCellPr>
  </singleXmlCell>
  <singleXmlCell id="1453" r="V47" connectionId="0">
    <xmlCellPr id="1" uniqueName="P1082360">
      <xmlPr mapId="1" xpath="/TFI-IZD-POD/IPK-GFI-IZD-POD_1000380/P1082360" xmlDataType="decimal"/>
    </xmlCellPr>
  </singleXmlCell>
  <singleXmlCell id="1454" r="W47" connectionId="0">
    <xmlCellPr id="1" uniqueName="P1082361">
      <xmlPr mapId="1" xpath="/TFI-IZD-POD/IPK-GFI-IZD-POD_1000380/P1082361" xmlDataType="decimal"/>
    </xmlCellPr>
  </singleXmlCell>
  <singleXmlCell id="1455" r="X47" connectionId="0">
    <xmlCellPr id="1" uniqueName="P1082362">
      <xmlPr mapId="1" xpath="/TFI-IZD-POD/IPK-GFI-IZD-POD_1000380/P1082362" xmlDataType="decimal"/>
    </xmlCellPr>
  </singleXmlCell>
  <singleXmlCell id="1456" r="Y47" connectionId="0">
    <xmlCellPr id="1" uniqueName="P1082364">
      <xmlPr mapId="1" xpath="/TFI-IZD-POD/IPK-GFI-IZD-POD_1000380/P1082364" xmlDataType="decimal"/>
    </xmlCellPr>
  </singleXmlCell>
  <singleXmlCell id="1457" r="H48" connectionId="0">
    <xmlCellPr id="1" uniqueName="P1080104">
      <xmlPr mapId="1" xpath="/TFI-IZD-POD/IPK-GFI-IZD-POD_1000380/P1080104" xmlDataType="decimal"/>
    </xmlCellPr>
  </singleXmlCell>
  <singleXmlCell id="1458" r="I48" connectionId="0">
    <xmlCellPr id="1" uniqueName="P1080105">
      <xmlPr mapId="1" xpath="/TFI-IZD-POD/IPK-GFI-IZD-POD_1000380/P1080105" xmlDataType="decimal"/>
    </xmlCellPr>
  </singleXmlCell>
  <singleXmlCell id="1459" r="J48" connectionId="0">
    <xmlCellPr id="1" uniqueName="P1080106">
      <xmlPr mapId="1" xpath="/TFI-IZD-POD/IPK-GFI-IZD-POD_1000380/P1080106" xmlDataType="decimal"/>
    </xmlCellPr>
  </singleXmlCell>
  <singleXmlCell id="1460" r="K48" connectionId="0">
    <xmlCellPr id="1" uniqueName="P1080107">
      <xmlPr mapId="1" xpath="/TFI-IZD-POD/IPK-GFI-IZD-POD_1000380/P1080107" xmlDataType="decimal"/>
    </xmlCellPr>
  </singleXmlCell>
  <singleXmlCell id="1461" r="L48" connectionId="0">
    <xmlCellPr id="1" uniqueName="P1080108">
      <xmlPr mapId="1" xpath="/TFI-IZD-POD/IPK-GFI-IZD-POD_1000380/P1080108" xmlDataType="decimal"/>
    </xmlCellPr>
  </singleXmlCell>
  <singleXmlCell id="1462" r="M48" connectionId="0">
    <xmlCellPr id="1" uniqueName="P1080109">
      <xmlPr mapId="1" xpath="/TFI-IZD-POD/IPK-GFI-IZD-POD_1000380/P1080109" xmlDataType="decimal"/>
    </xmlCellPr>
  </singleXmlCell>
  <singleXmlCell id="1463" r="N48" connectionId="0">
    <xmlCellPr id="1" uniqueName="P1080110">
      <xmlPr mapId="1" xpath="/TFI-IZD-POD/IPK-GFI-IZD-POD_1000380/P1080110" xmlDataType="decimal"/>
    </xmlCellPr>
  </singleXmlCell>
  <singleXmlCell id="1464" r="O48" connectionId="0">
    <xmlCellPr id="1" uniqueName="P1080111">
      <xmlPr mapId="1" xpath="/TFI-IZD-POD/IPK-GFI-IZD-POD_1000380/P1080111" xmlDataType="decimal"/>
    </xmlCellPr>
  </singleXmlCell>
  <singleXmlCell id="1465" r="P48" connectionId="0">
    <xmlCellPr id="1" uniqueName="P1082365">
      <xmlPr mapId="1" xpath="/TFI-IZD-POD/IPK-GFI-IZD-POD_1000380/P1082365" xmlDataType="decimal"/>
    </xmlCellPr>
  </singleXmlCell>
  <singleXmlCell id="1466" r="Q48" connectionId="0">
    <xmlCellPr id="1" uniqueName="P1082366">
      <xmlPr mapId="1" xpath="/TFI-IZD-POD/IPK-GFI-IZD-POD_1000380/P1082366" xmlDataType="decimal"/>
    </xmlCellPr>
  </singleXmlCell>
  <singleXmlCell id="1467" r="R48" connectionId="0">
    <xmlCellPr id="1" uniqueName="P1082367">
      <xmlPr mapId="1" xpath="/TFI-IZD-POD/IPK-GFI-IZD-POD_1000380/P1082367" xmlDataType="decimal"/>
    </xmlCellPr>
  </singleXmlCell>
  <singleXmlCell id="1468" r="U48" connectionId="0">
    <xmlCellPr id="1" uniqueName="P1082309">
      <xmlPr mapId="1" xpath="/TFI-IZD-POD/IPK-GFI-IZD-POD_1000380/P1082309" xmlDataType="decimal"/>
    </xmlCellPr>
  </singleXmlCell>
  <singleXmlCell id="1469" r="V48" connectionId="0">
    <xmlCellPr id="1" uniqueName="P1082368">
      <xmlPr mapId="1" xpath="/TFI-IZD-POD/IPK-GFI-IZD-POD_1000380/P1082368" xmlDataType="decimal"/>
    </xmlCellPr>
  </singleXmlCell>
  <singleXmlCell id="1470" r="W48" connectionId="0">
    <xmlCellPr id="1" uniqueName="P1082369">
      <xmlPr mapId="1" xpath="/TFI-IZD-POD/IPK-GFI-IZD-POD_1000380/P1082369" xmlDataType="decimal"/>
    </xmlCellPr>
  </singleXmlCell>
  <singleXmlCell id="1471" r="X48" connectionId="0">
    <xmlCellPr id="1" uniqueName="P1082370">
      <xmlPr mapId="1" xpath="/TFI-IZD-POD/IPK-GFI-IZD-POD_1000380/P1082370" xmlDataType="decimal"/>
    </xmlCellPr>
  </singleXmlCell>
  <singleXmlCell id="1472" r="Y48" connectionId="0">
    <xmlCellPr id="1" uniqueName="P1082372">
      <xmlPr mapId="1" xpath="/TFI-IZD-POD/IPK-GFI-IZD-POD_1000380/P1082372" xmlDataType="decimal"/>
    </xmlCellPr>
  </singleXmlCell>
  <singleXmlCell id="1473" r="H49" connectionId="0">
    <xmlCellPr id="1" uniqueName="P1080112">
      <xmlPr mapId="1" xpath="/TFI-IZD-POD/IPK-GFI-IZD-POD_1000380/P1080112" xmlDataType="decimal"/>
    </xmlCellPr>
  </singleXmlCell>
  <singleXmlCell id="1474" r="I49" connectionId="0">
    <xmlCellPr id="1" uniqueName="P1080113">
      <xmlPr mapId="1" xpath="/TFI-IZD-POD/IPK-GFI-IZD-POD_1000380/P1080113" xmlDataType="decimal"/>
    </xmlCellPr>
  </singleXmlCell>
  <singleXmlCell id="1475" r="J49" connectionId="0">
    <xmlCellPr id="1" uniqueName="P1080114">
      <xmlPr mapId="1" xpath="/TFI-IZD-POD/IPK-GFI-IZD-POD_1000380/P1080114" xmlDataType="decimal"/>
    </xmlCellPr>
  </singleXmlCell>
  <singleXmlCell id="1476" r="K49" connectionId="0">
    <xmlCellPr id="1" uniqueName="P1080115">
      <xmlPr mapId="1" xpath="/TFI-IZD-POD/IPK-GFI-IZD-POD_1000380/P1080115" xmlDataType="decimal"/>
    </xmlCellPr>
  </singleXmlCell>
  <singleXmlCell id="1477" r="L49" connectionId="0">
    <xmlCellPr id="1" uniqueName="P1080116">
      <xmlPr mapId="1" xpath="/TFI-IZD-POD/IPK-GFI-IZD-POD_1000380/P1080116" xmlDataType="decimal"/>
    </xmlCellPr>
  </singleXmlCell>
  <singleXmlCell id="1478" r="M49" connectionId="0">
    <xmlCellPr id="1" uniqueName="P1080117">
      <xmlPr mapId="1" xpath="/TFI-IZD-POD/IPK-GFI-IZD-POD_1000380/P1080117" xmlDataType="decimal"/>
    </xmlCellPr>
  </singleXmlCell>
  <singleXmlCell id="1479" r="N49" connectionId="0">
    <xmlCellPr id="1" uniqueName="P1080118">
      <xmlPr mapId="1" xpath="/TFI-IZD-POD/IPK-GFI-IZD-POD_1000380/P1080118" xmlDataType="decimal"/>
    </xmlCellPr>
  </singleXmlCell>
  <singleXmlCell id="1480" r="O49" connectionId="0">
    <xmlCellPr id="1" uniqueName="P1080119">
      <xmlPr mapId="1" xpath="/TFI-IZD-POD/IPK-GFI-IZD-POD_1000380/P1080119" xmlDataType="decimal"/>
    </xmlCellPr>
  </singleXmlCell>
  <singleXmlCell id="1481" r="P49" connectionId="0">
    <xmlCellPr id="1" uniqueName="P1082374">
      <xmlPr mapId="1" xpath="/TFI-IZD-POD/IPK-GFI-IZD-POD_1000380/P1082374" xmlDataType="decimal"/>
    </xmlCellPr>
  </singleXmlCell>
  <singleXmlCell id="1482" r="Q49" connectionId="0">
    <xmlCellPr id="1" uniqueName="P1082376">
      <xmlPr mapId="1" xpath="/TFI-IZD-POD/IPK-GFI-IZD-POD_1000380/P1082376" xmlDataType="decimal"/>
    </xmlCellPr>
  </singleXmlCell>
  <singleXmlCell id="1483" r="R49" connectionId="0">
    <xmlCellPr id="1" uniqueName="P1082378">
      <xmlPr mapId="1" xpath="/TFI-IZD-POD/IPK-GFI-IZD-POD_1000380/P1082378" xmlDataType="decimal"/>
    </xmlCellPr>
  </singleXmlCell>
  <singleXmlCell id="1484" r="U49" connectionId="0">
    <xmlCellPr id="1" uniqueName="P1082381">
      <xmlPr mapId="1" xpath="/TFI-IZD-POD/IPK-GFI-IZD-POD_1000380/P1082381" xmlDataType="decimal"/>
    </xmlCellPr>
  </singleXmlCell>
  <singleXmlCell id="1485" r="V49" connectionId="0">
    <xmlCellPr id="1" uniqueName="P1082312">
      <xmlPr mapId="1" xpath="/TFI-IZD-POD/IPK-GFI-IZD-POD_1000380/P1082312" xmlDataType="decimal"/>
    </xmlCellPr>
  </singleXmlCell>
  <singleXmlCell id="1486" r="W49" connectionId="0">
    <xmlCellPr id="1" uniqueName="P1082383">
      <xmlPr mapId="1" xpath="/TFI-IZD-POD/IPK-GFI-IZD-POD_1000380/P1082383" xmlDataType="decimal"/>
    </xmlCellPr>
  </singleXmlCell>
  <singleXmlCell id="1487" r="X49" connectionId="0">
    <xmlCellPr id="1" uniqueName="P1082385">
      <xmlPr mapId="1" xpath="/TFI-IZD-POD/IPK-GFI-IZD-POD_1000380/P1082385" xmlDataType="decimal"/>
    </xmlCellPr>
  </singleXmlCell>
  <singleXmlCell id="1488" r="Y49" connectionId="0">
    <xmlCellPr id="1" uniqueName="P1082388">
      <xmlPr mapId="1" xpath="/TFI-IZD-POD/IPK-GFI-IZD-POD_1000380/P1082388" xmlDataType="decimal"/>
    </xmlCellPr>
  </singleXmlCell>
  <singleXmlCell id="1489" r="H50" connectionId="0">
    <xmlCellPr id="1" uniqueName="P1080120">
      <xmlPr mapId="1" xpath="/TFI-IZD-POD/IPK-GFI-IZD-POD_1000380/P1080120" xmlDataType="decimal"/>
    </xmlCellPr>
  </singleXmlCell>
  <singleXmlCell id="1490" r="I50" connectionId="0">
    <xmlCellPr id="1" uniqueName="P1080121">
      <xmlPr mapId="1" xpath="/TFI-IZD-POD/IPK-GFI-IZD-POD_1000380/P1080121" xmlDataType="decimal"/>
    </xmlCellPr>
  </singleXmlCell>
  <singleXmlCell id="1491" r="J50" connectionId="0">
    <xmlCellPr id="1" uniqueName="P1080122">
      <xmlPr mapId="1" xpath="/TFI-IZD-POD/IPK-GFI-IZD-POD_1000380/P1080122" xmlDataType="decimal"/>
    </xmlCellPr>
  </singleXmlCell>
  <singleXmlCell id="1492" r="K50" connectionId="0">
    <xmlCellPr id="1" uniqueName="P1080123">
      <xmlPr mapId="1" xpath="/TFI-IZD-POD/IPK-GFI-IZD-POD_1000380/P1080123" xmlDataType="decimal"/>
    </xmlCellPr>
  </singleXmlCell>
  <singleXmlCell id="1493" r="L50" connectionId="0">
    <xmlCellPr id="1" uniqueName="P1080124">
      <xmlPr mapId="1" xpath="/TFI-IZD-POD/IPK-GFI-IZD-POD_1000380/P1080124" xmlDataType="decimal"/>
    </xmlCellPr>
  </singleXmlCell>
  <singleXmlCell id="1494" r="M50" connectionId="0">
    <xmlCellPr id="1" uniqueName="P1080125">
      <xmlPr mapId="1" xpath="/TFI-IZD-POD/IPK-GFI-IZD-POD_1000380/P1080125" xmlDataType="decimal"/>
    </xmlCellPr>
  </singleXmlCell>
  <singleXmlCell id="1495" r="N50" connectionId="0">
    <xmlCellPr id="1" uniqueName="P1080126">
      <xmlPr mapId="1" xpath="/TFI-IZD-POD/IPK-GFI-IZD-POD_1000380/P1080126" xmlDataType="decimal"/>
    </xmlCellPr>
  </singleXmlCell>
  <singleXmlCell id="1496" r="O50" connectionId="0">
    <xmlCellPr id="1" uniqueName="P1080127">
      <xmlPr mapId="1" xpath="/TFI-IZD-POD/IPK-GFI-IZD-POD_1000380/P1080127" xmlDataType="decimal"/>
    </xmlCellPr>
  </singleXmlCell>
  <singleXmlCell id="1497" r="P50" connectionId="0">
    <xmlCellPr id="1" uniqueName="P1082390">
      <xmlPr mapId="1" xpath="/TFI-IZD-POD/IPK-GFI-IZD-POD_1000380/P1082390" xmlDataType="decimal"/>
    </xmlCellPr>
  </singleXmlCell>
  <singleXmlCell id="1498" r="Q50" connectionId="0">
    <xmlCellPr id="1" uniqueName="P1082392">
      <xmlPr mapId="1" xpath="/TFI-IZD-POD/IPK-GFI-IZD-POD_1000380/P1082392" xmlDataType="decimal"/>
    </xmlCellPr>
  </singleXmlCell>
  <singleXmlCell id="1499" r="R50" connectionId="0">
    <xmlCellPr id="1" uniqueName="P1082394">
      <xmlPr mapId="1" xpath="/TFI-IZD-POD/IPK-GFI-IZD-POD_1000380/P1082394" xmlDataType="decimal"/>
    </xmlCellPr>
  </singleXmlCell>
  <singleXmlCell id="1500" r="U50" connectionId="0">
    <xmlCellPr id="1" uniqueName="P1082396">
      <xmlPr mapId="1" xpath="/TFI-IZD-POD/IPK-GFI-IZD-POD_1000380/P1082396" xmlDataType="decimal"/>
    </xmlCellPr>
  </singleXmlCell>
  <singleXmlCell id="1501" r="V50" connectionId="0">
    <xmlCellPr id="1" uniqueName="P1082398">
      <xmlPr mapId="1" xpath="/TFI-IZD-POD/IPK-GFI-IZD-POD_1000380/P1082398" xmlDataType="decimal"/>
    </xmlCellPr>
  </singleXmlCell>
  <singleXmlCell id="1502" r="W50" connectionId="0">
    <xmlCellPr id="1" uniqueName="P1082314">
      <xmlPr mapId="1" xpath="/TFI-IZD-POD/IPK-GFI-IZD-POD_1000380/P1082314" xmlDataType="decimal"/>
    </xmlCellPr>
  </singleXmlCell>
  <singleXmlCell id="1503" r="X50" connectionId="0">
    <xmlCellPr id="1" uniqueName="P1082401">
      <xmlPr mapId="1" xpath="/TFI-IZD-POD/IPK-GFI-IZD-POD_1000380/P1082401" xmlDataType="decimal"/>
    </xmlCellPr>
  </singleXmlCell>
  <singleXmlCell id="1504" r="Y50" connectionId="0">
    <xmlCellPr id="1" uniqueName="P1082403">
      <xmlPr mapId="1" xpath="/TFI-IZD-POD/IPK-GFI-IZD-POD_1000380/P1082403" xmlDataType="decimal"/>
    </xmlCellPr>
  </singleXmlCell>
  <singleXmlCell id="1537" r="H51" connectionId="0">
    <xmlCellPr id="1" uniqueName="P1080128">
      <xmlPr mapId="1" xpath="/TFI-IZD-POD/IPK-GFI-IZD-POD_1000380/P1080128" xmlDataType="decimal"/>
    </xmlCellPr>
  </singleXmlCell>
  <singleXmlCell id="1538" r="I51" connectionId="0">
    <xmlCellPr id="1" uniqueName="P1080129">
      <xmlPr mapId="1" xpath="/TFI-IZD-POD/IPK-GFI-IZD-POD_1000380/P1080129" xmlDataType="decimal"/>
    </xmlCellPr>
  </singleXmlCell>
  <singleXmlCell id="1539" r="J51" connectionId="0">
    <xmlCellPr id="1" uniqueName="P1080130">
      <xmlPr mapId="1" xpath="/TFI-IZD-POD/IPK-GFI-IZD-POD_1000380/P1080130" xmlDataType="decimal"/>
    </xmlCellPr>
  </singleXmlCell>
  <singleXmlCell id="1540" r="K51" connectionId="0">
    <xmlCellPr id="1" uniqueName="P1080131">
      <xmlPr mapId="1" xpath="/TFI-IZD-POD/IPK-GFI-IZD-POD_1000380/P1080131" xmlDataType="decimal"/>
    </xmlCellPr>
  </singleXmlCell>
  <singleXmlCell id="1541" r="L51" connectionId="0">
    <xmlCellPr id="1" uniqueName="P1080132">
      <xmlPr mapId="1" xpath="/TFI-IZD-POD/IPK-GFI-IZD-POD_1000380/P1080132" xmlDataType="decimal"/>
    </xmlCellPr>
  </singleXmlCell>
  <singleXmlCell id="1542" r="M51" connectionId="0">
    <xmlCellPr id="1" uniqueName="P1080133">
      <xmlPr mapId="1" xpath="/TFI-IZD-POD/IPK-GFI-IZD-POD_1000380/P1080133" xmlDataType="decimal"/>
    </xmlCellPr>
  </singleXmlCell>
  <singleXmlCell id="1543" r="N51" connectionId="0">
    <xmlCellPr id="1" uniqueName="P1080134">
      <xmlPr mapId="1" xpath="/TFI-IZD-POD/IPK-GFI-IZD-POD_1000380/P1080134" xmlDataType="decimal"/>
    </xmlCellPr>
  </singleXmlCell>
  <singleXmlCell id="1544" r="O51" connectionId="0">
    <xmlCellPr id="1" uniqueName="P1080135">
      <xmlPr mapId="1" xpath="/TFI-IZD-POD/IPK-GFI-IZD-POD_1000380/P1080135" xmlDataType="decimal"/>
    </xmlCellPr>
  </singleXmlCell>
  <singleXmlCell id="1545" r="P51" connectionId="0">
    <xmlCellPr id="1" uniqueName="P1082406">
      <xmlPr mapId="1" xpath="/TFI-IZD-POD/IPK-GFI-IZD-POD_1000380/P1082406" xmlDataType="decimal"/>
    </xmlCellPr>
  </singleXmlCell>
  <singleXmlCell id="1546" r="Q51" connectionId="0">
    <xmlCellPr id="1" uniqueName="P1082408">
      <xmlPr mapId="1" xpath="/TFI-IZD-POD/IPK-GFI-IZD-POD_1000380/P1082408" xmlDataType="decimal"/>
    </xmlCellPr>
  </singleXmlCell>
  <singleXmlCell id="1547" r="R51" connectionId="0">
    <xmlCellPr id="1" uniqueName="P1082410">
      <xmlPr mapId="1" xpath="/TFI-IZD-POD/IPK-GFI-IZD-POD_1000380/P1082410" xmlDataType="decimal"/>
    </xmlCellPr>
  </singleXmlCell>
  <singleXmlCell id="1548" r="U51" connectionId="0">
    <xmlCellPr id="1" uniqueName="P1082412">
      <xmlPr mapId="1" xpath="/TFI-IZD-POD/IPK-GFI-IZD-POD_1000380/P1082412" xmlDataType="decimal"/>
    </xmlCellPr>
  </singleXmlCell>
  <singleXmlCell id="1549" r="V51" connectionId="0">
    <xmlCellPr id="1" uniqueName="P1082415">
      <xmlPr mapId="1" xpath="/TFI-IZD-POD/IPK-GFI-IZD-POD_1000380/P1082415" xmlDataType="decimal"/>
    </xmlCellPr>
  </singleXmlCell>
  <singleXmlCell id="1550" r="W51" connectionId="0">
    <xmlCellPr id="1" uniqueName="P1082416">
      <xmlPr mapId="1" xpath="/TFI-IZD-POD/IPK-GFI-IZD-POD_1000380/P1082416" xmlDataType="decimal"/>
    </xmlCellPr>
  </singleXmlCell>
  <singleXmlCell id="1551" r="X51" connectionId="0">
    <xmlCellPr id="1" uniqueName="P1082317">
      <xmlPr mapId="1" xpath="/TFI-IZD-POD/IPK-GFI-IZD-POD_1000380/P1082317" xmlDataType="decimal"/>
    </xmlCellPr>
  </singleXmlCell>
  <singleXmlCell id="1552" r="Y51" connectionId="0">
    <xmlCellPr id="1" uniqueName="P1082417">
      <xmlPr mapId="1" xpath="/TFI-IZD-POD/IPK-GFI-IZD-POD_1000380/P1082417" xmlDataType="decimal"/>
    </xmlCellPr>
  </singleXmlCell>
  <singleXmlCell id="1553" r="H52" connectionId="0">
    <xmlCellPr id="1" uniqueName="P1080136">
      <xmlPr mapId="1" xpath="/TFI-IZD-POD/IPK-GFI-IZD-POD_1000380/P1080136" xmlDataType="decimal"/>
    </xmlCellPr>
  </singleXmlCell>
  <singleXmlCell id="1554" r="I52" connectionId="0">
    <xmlCellPr id="1" uniqueName="P1080137">
      <xmlPr mapId="1" xpath="/TFI-IZD-POD/IPK-GFI-IZD-POD_1000380/P1080137" xmlDataType="decimal"/>
    </xmlCellPr>
  </singleXmlCell>
  <singleXmlCell id="1555" r="J52" connectionId="0">
    <xmlCellPr id="1" uniqueName="P1080138">
      <xmlPr mapId="1" xpath="/TFI-IZD-POD/IPK-GFI-IZD-POD_1000380/P1080138" xmlDataType="decimal"/>
    </xmlCellPr>
  </singleXmlCell>
  <singleXmlCell id="1556" r="K52" connectionId="0">
    <xmlCellPr id="1" uniqueName="P1080139">
      <xmlPr mapId="1" xpath="/TFI-IZD-POD/IPK-GFI-IZD-POD_1000380/P1080139" xmlDataType="decimal"/>
    </xmlCellPr>
  </singleXmlCell>
  <singleXmlCell id="1557" r="L52" connectionId="0">
    <xmlCellPr id="1" uniqueName="P1080140">
      <xmlPr mapId="1" xpath="/TFI-IZD-POD/IPK-GFI-IZD-POD_1000380/P1080140" xmlDataType="decimal"/>
    </xmlCellPr>
  </singleXmlCell>
  <singleXmlCell id="1558" r="M52" connectionId="0">
    <xmlCellPr id="1" uniqueName="P1080141">
      <xmlPr mapId="1" xpath="/TFI-IZD-POD/IPK-GFI-IZD-POD_1000380/P1080141" xmlDataType="decimal"/>
    </xmlCellPr>
  </singleXmlCell>
  <singleXmlCell id="1559" r="N52" connectionId="0">
    <xmlCellPr id="1" uniqueName="P1080142">
      <xmlPr mapId="1" xpath="/TFI-IZD-POD/IPK-GFI-IZD-POD_1000380/P1080142" xmlDataType="decimal"/>
    </xmlCellPr>
  </singleXmlCell>
  <singleXmlCell id="1560" r="O52" connectionId="0">
    <xmlCellPr id="1" uniqueName="P1080143">
      <xmlPr mapId="1" xpath="/TFI-IZD-POD/IPK-GFI-IZD-POD_1000380/P1080143" xmlDataType="decimal"/>
    </xmlCellPr>
  </singleXmlCell>
  <singleXmlCell id="1561" r="P52" connectionId="0">
    <xmlCellPr id="1" uniqueName="P1082418">
      <xmlPr mapId="1" xpath="/TFI-IZD-POD/IPK-GFI-IZD-POD_1000380/P1082418" xmlDataType="decimal"/>
    </xmlCellPr>
  </singleXmlCell>
  <singleXmlCell id="1562" r="Q52" connectionId="0">
    <xmlCellPr id="1" uniqueName="P1082419">
      <xmlPr mapId="1" xpath="/TFI-IZD-POD/IPK-GFI-IZD-POD_1000380/P1082419" xmlDataType="decimal"/>
    </xmlCellPr>
  </singleXmlCell>
  <singleXmlCell id="1563" r="R52" connectionId="0">
    <xmlCellPr id="1" uniqueName="P1082420">
      <xmlPr mapId="1" xpath="/TFI-IZD-POD/IPK-GFI-IZD-POD_1000380/P1082420" xmlDataType="decimal"/>
    </xmlCellPr>
  </singleXmlCell>
  <singleXmlCell id="1564" r="U52" connectionId="0">
    <xmlCellPr id="1" uniqueName="P1082422">
      <xmlPr mapId="1" xpath="/TFI-IZD-POD/IPK-GFI-IZD-POD_1000380/P1082422" xmlDataType="decimal"/>
    </xmlCellPr>
  </singleXmlCell>
  <singleXmlCell id="1565" r="V52" connectionId="0">
    <xmlCellPr id="1" uniqueName="P1082423">
      <xmlPr mapId="1" xpath="/TFI-IZD-POD/IPK-GFI-IZD-POD_1000380/P1082423" xmlDataType="decimal"/>
    </xmlCellPr>
  </singleXmlCell>
  <singleXmlCell id="1566" r="W52" connectionId="0">
    <xmlCellPr id="1" uniqueName="P1082425">
      <xmlPr mapId="1" xpath="/TFI-IZD-POD/IPK-GFI-IZD-POD_1000380/P1082425" xmlDataType="decimal"/>
    </xmlCellPr>
  </singleXmlCell>
  <singleXmlCell id="1567" r="X52" connectionId="0">
    <xmlCellPr id="1" uniqueName="P1082428">
      <xmlPr mapId="1" xpath="/TFI-IZD-POD/IPK-GFI-IZD-POD_1000380/P1082428" xmlDataType="decimal"/>
    </xmlCellPr>
  </singleXmlCell>
  <singleXmlCell id="1568" r="Y52" connectionId="0">
    <xmlCellPr id="1" uniqueName="P1082320">
      <xmlPr mapId="1" xpath="/TFI-IZD-POD/IPK-GFI-IZD-POD_1000380/P1082320" xmlDataType="decimal"/>
    </xmlCellPr>
  </singleXmlCell>
  <singleXmlCell id="1569" r="H53" connectionId="0">
    <xmlCellPr id="1" uniqueName="P1080144">
      <xmlPr mapId="1" xpath="/TFI-IZD-POD/IPK-GFI-IZD-POD_1000380/P1080144" xmlDataType="decimal"/>
    </xmlCellPr>
  </singleXmlCell>
  <singleXmlCell id="1570" r="I53" connectionId="0">
    <xmlCellPr id="1" uniqueName="P1080145">
      <xmlPr mapId="1" xpath="/TFI-IZD-POD/IPK-GFI-IZD-POD_1000380/P1080145" xmlDataType="decimal"/>
    </xmlCellPr>
  </singleXmlCell>
  <singleXmlCell id="1571" r="J53" connectionId="0">
    <xmlCellPr id="1" uniqueName="P1080146">
      <xmlPr mapId="1" xpath="/TFI-IZD-POD/IPK-GFI-IZD-POD_1000380/P1080146" xmlDataType="decimal"/>
    </xmlCellPr>
  </singleXmlCell>
  <singleXmlCell id="1572" r="K53" connectionId="0">
    <xmlCellPr id="1" uniqueName="P1080147">
      <xmlPr mapId="1" xpath="/TFI-IZD-POD/IPK-GFI-IZD-POD_1000380/P1080147" xmlDataType="decimal"/>
    </xmlCellPr>
  </singleXmlCell>
  <singleXmlCell id="1573" r="L53" connectionId="0">
    <xmlCellPr id="1" uniqueName="P1080148">
      <xmlPr mapId="1" xpath="/TFI-IZD-POD/IPK-GFI-IZD-POD_1000380/P1080148" xmlDataType="decimal"/>
    </xmlCellPr>
  </singleXmlCell>
  <singleXmlCell id="1574" r="M53" connectionId="0">
    <xmlCellPr id="1" uniqueName="P1080149">
      <xmlPr mapId="1" xpath="/TFI-IZD-POD/IPK-GFI-IZD-POD_1000380/P1080149" xmlDataType="decimal"/>
    </xmlCellPr>
  </singleXmlCell>
  <singleXmlCell id="1575" r="N53" connectionId="0">
    <xmlCellPr id="1" uniqueName="P1080150">
      <xmlPr mapId="1" xpath="/TFI-IZD-POD/IPK-GFI-IZD-POD_1000380/P1080150" xmlDataType="decimal"/>
    </xmlCellPr>
  </singleXmlCell>
  <singleXmlCell id="1576" r="O53" connectionId="0">
    <xmlCellPr id="1" uniqueName="P1080397">
      <xmlPr mapId="1" xpath="/TFI-IZD-POD/IPK-GFI-IZD-POD_1000380/P1080397" xmlDataType="decimal"/>
    </xmlCellPr>
  </singleXmlCell>
  <singleXmlCell id="1577" r="P53" connectionId="0">
    <xmlCellPr id="1" uniqueName="P1082429">
      <xmlPr mapId="1" xpath="/TFI-IZD-POD/IPK-GFI-IZD-POD_1000380/P1082429" xmlDataType="decimal"/>
    </xmlCellPr>
  </singleXmlCell>
  <singleXmlCell id="1578" r="Q53" connectionId="0">
    <xmlCellPr id="1" uniqueName="P1082447">
      <xmlPr mapId="1" xpath="/TFI-IZD-POD/IPK-GFI-IZD-POD_1000380/P1082447" xmlDataType="decimal"/>
    </xmlCellPr>
  </singleXmlCell>
  <singleXmlCell id="1579" r="R53" connectionId="0">
    <xmlCellPr id="1" uniqueName="P1082450">
      <xmlPr mapId="1" xpath="/TFI-IZD-POD/IPK-GFI-IZD-POD_1000380/P1082450" xmlDataType="decimal"/>
    </xmlCellPr>
  </singleXmlCell>
  <singleXmlCell id="1580" r="U53" connectionId="0">
    <xmlCellPr id="1" uniqueName="P1082453">
      <xmlPr mapId="1" xpath="/TFI-IZD-POD/IPK-GFI-IZD-POD_1000380/P1082453" xmlDataType="decimal"/>
    </xmlCellPr>
  </singleXmlCell>
  <singleXmlCell id="1581" r="V53" connectionId="0">
    <xmlCellPr id="1" uniqueName="P1082455">
      <xmlPr mapId="1" xpath="/TFI-IZD-POD/IPK-GFI-IZD-POD_1000380/P1082455" xmlDataType="decimal"/>
    </xmlCellPr>
  </singleXmlCell>
  <singleXmlCell id="1582" r="W53" connectionId="0">
    <xmlCellPr id="1" uniqueName="P1082458">
      <xmlPr mapId="1" xpath="/TFI-IZD-POD/IPK-GFI-IZD-POD_1000380/P1082458" xmlDataType="decimal"/>
    </xmlCellPr>
  </singleXmlCell>
  <singleXmlCell id="1583" r="X53" connectionId="0">
    <xmlCellPr id="1" uniqueName="P1082460">
      <xmlPr mapId="1" xpath="/TFI-IZD-POD/IPK-GFI-IZD-POD_1000380/P1082460" xmlDataType="decimal"/>
    </xmlCellPr>
  </singleXmlCell>
  <singleXmlCell id="1584" r="Y53" connectionId="0">
    <xmlCellPr id="1" uniqueName="P1082461">
      <xmlPr mapId="1" xpath="/TFI-IZD-POD/IPK-GFI-IZD-POD_1000380/P1082461" xmlDataType="decimal"/>
    </xmlCellPr>
  </singleXmlCell>
  <singleXmlCell id="1585" r="H54" connectionId="0">
    <xmlCellPr id="1" uniqueName="P1080398">
      <xmlPr mapId="1" xpath="/TFI-IZD-POD/IPK-GFI-IZD-POD_1000380/P1080398" xmlDataType="decimal"/>
    </xmlCellPr>
  </singleXmlCell>
  <singleXmlCell id="1586" r="I54" connectionId="0">
    <xmlCellPr id="1" uniqueName="P1080399">
      <xmlPr mapId="1" xpath="/TFI-IZD-POD/IPK-GFI-IZD-POD_1000380/P1080399" xmlDataType="decimal"/>
    </xmlCellPr>
  </singleXmlCell>
  <singleXmlCell id="1587" r="J54" connectionId="0">
    <xmlCellPr id="1" uniqueName="P1080586">
      <xmlPr mapId="1" xpath="/TFI-IZD-POD/IPK-GFI-IZD-POD_1000380/P1080586" xmlDataType="decimal"/>
    </xmlCellPr>
  </singleXmlCell>
  <singleXmlCell id="1588" r="K54" connectionId="0">
    <xmlCellPr id="1" uniqueName="P1080587">
      <xmlPr mapId="1" xpath="/TFI-IZD-POD/IPK-GFI-IZD-POD_1000380/P1080587" xmlDataType="decimal"/>
    </xmlCellPr>
  </singleXmlCell>
  <singleXmlCell id="1589" r="L54" connectionId="0">
    <xmlCellPr id="1" uniqueName="P1080588">
      <xmlPr mapId="1" xpath="/TFI-IZD-POD/IPK-GFI-IZD-POD_1000380/P1080588" xmlDataType="decimal"/>
    </xmlCellPr>
  </singleXmlCell>
  <singleXmlCell id="1590" r="M54" connectionId="0">
    <xmlCellPr id="1" uniqueName="P1080589">
      <xmlPr mapId="1" xpath="/TFI-IZD-POD/IPK-GFI-IZD-POD_1000380/P1080589" xmlDataType="decimal"/>
    </xmlCellPr>
  </singleXmlCell>
  <singleXmlCell id="1591" r="N54" connectionId="0">
    <xmlCellPr id="1" uniqueName="P1080590">
      <xmlPr mapId="1" xpath="/TFI-IZD-POD/IPK-GFI-IZD-POD_1000380/P1080590" xmlDataType="decimal"/>
    </xmlCellPr>
  </singleXmlCell>
  <singleXmlCell id="1592" r="O54" connectionId="0">
    <xmlCellPr id="1" uniqueName="P1080591">
      <xmlPr mapId="1" xpath="/TFI-IZD-POD/IPK-GFI-IZD-POD_1000380/P1080591" xmlDataType="decimal"/>
    </xmlCellPr>
  </singleXmlCell>
  <singleXmlCell id="1593" r="P54" connectionId="0">
    <xmlCellPr id="1" uniqueName="P1082462">
      <xmlPr mapId="1" xpath="/TFI-IZD-POD/IPK-GFI-IZD-POD_1000380/P1082462" xmlDataType="decimal"/>
    </xmlCellPr>
  </singleXmlCell>
  <singleXmlCell id="1594" r="Q54" connectionId="0">
    <xmlCellPr id="1" uniqueName="P1082430">
      <xmlPr mapId="1" xpath="/TFI-IZD-POD/IPK-GFI-IZD-POD_1000380/P1082430" xmlDataType="decimal"/>
    </xmlCellPr>
  </singleXmlCell>
  <singleXmlCell id="1595" r="R54" connectionId="0">
    <xmlCellPr id="1" uniqueName="P1082463">
      <xmlPr mapId="1" xpath="/TFI-IZD-POD/IPK-GFI-IZD-POD_1000380/P1082463" xmlDataType="decimal"/>
    </xmlCellPr>
  </singleXmlCell>
  <singleXmlCell id="1596" r="U54" connectionId="0">
    <xmlCellPr id="1" uniqueName="P1082464">
      <xmlPr mapId="1" xpath="/TFI-IZD-POD/IPK-GFI-IZD-POD_1000380/P1082464" xmlDataType="decimal"/>
    </xmlCellPr>
  </singleXmlCell>
  <singleXmlCell id="1597" r="V54" connectionId="0">
    <xmlCellPr id="1" uniqueName="P1082465">
      <xmlPr mapId="1" xpath="/TFI-IZD-POD/IPK-GFI-IZD-POD_1000380/P1082465" xmlDataType="decimal"/>
    </xmlCellPr>
  </singleXmlCell>
  <singleXmlCell id="1598" r="W54" connectionId="0">
    <xmlCellPr id="1" uniqueName="P1082466">
      <xmlPr mapId="1" xpath="/TFI-IZD-POD/IPK-GFI-IZD-POD_1000380/P1082466" xmlDataType="decimal"/>
    </xmlCellPr>
  </singleXmlCell>
  <singleXmlCell id="1599" r="X54" connectionId="0">
    <xmlCellPr id="1" uniqueName="P1082467">
      <xmlPr mapId="1" xpath="/TFI-IZD-POD/IPK-GFI-IZD-POD_1000380/P1082467" xmlDataType="decimal"/>
    </xmlCellPr>
  </singleXmlCell>
  <singleXmlCell id="1600" r="Y54" connectionId="0">
    <xmlCellPr id="1" uniqueName="P1082468">
      <xmlPr mapId="1" xpath="/TFI-IZD-POD/IPK-GFI-IZD-POD_1000380/P1082468" xmlDataType="decimal"/>
    </xmlCellPr>
  </singleXmlCell>
  <singleXmlCell id="1601" r="H55" connectionId="0">
    <xmlCellPr id="1" uniqueName="P1080692">
      <xmlPr mapId="1" xpath="/TFI-IZD-POD/IPK-GFI-IZD-POD_1000380/P1080692" xmlDataType="decimal"/>
    </xmlCellPr>
  </singleXmlCell>
  <singleXmlCell id="1602" r="I55" connectionId="0">
    <xmlCellPr id="1" uniqueName="P1080693">
      <xmlPr mapId="1" xpath="/TFI-IZD-POD/IPK-GFI-IZD-POD_1000380/P1080693" xmlDataType="decimal"/>
    </xmlCellPr>
  </singleXmlCell>
  <singleXmlCell id="1603" r="J55" connectionId="0">
    <xmlCellPr id="1" uniqueName="P1080694">
      <xmlPr mapId="1" xpath="/TFI-IZD-POD/IPK-GFI-IZD-POD_1000380/P1080694" xmlDataType="decimal"/>
    </xmlCellPr>
  </singleXmlCell>
  <singleXmlCell id="1604" r="K55" connectionId="0">
    <xmlCellPr id="1" uniqueName="P1080779">
      <xmlPr mapId="1" xpath="/TFI-IZD-POD/IPK-GFI-IZD-POD_1000380/P1080779" xmlDataType="decimal"/>
    </xmlCellPr>
  </singleXmlCell>
  <singleXmlCell id="1605" r="L55" connectionId="0">
    <xmlCellPr id="1" uniqueName="P1080780">
      <xmlPr mapId="1" xpath="/TFI-IZD-POD/IPK-GFI-IZD-POD_1000380/P1080780" xmlDataType="decimal"/>
    </xmlCellPr>
  </singleXmlCell>
  <singleXmlCell id="1606" r="M55" connectionId="0">
    <xmlCellPr id="1" uniqueName="P1080781">
      <xmlPr mapId="1" xpath="/TFI-IZD-POD/IPK-GFI-IZD-POD_1000380/P1080781" xmlDataType="decimal"/>
    </xmlCellPr>
  </singleXmlCell>
  <singleXmlCell id="1607" r="N55" connectionId="0">
    <xmlCellPr id="1" uniqueName="P1080782">
      <xmlPr mapId="1" xpath="/TFI-IZD-POD/IPK-GFI-IZD-POD_1000380/P1080782" xmlDataType="decimal"/>
    </xmlCellPr>
  </singleXmlCell>
  <singleXmlCell id="1608" r="O55" connectionId="0">
    <xmlCellPr id="1" uniqueName="P1080783">
      <xmlPr mapId="1" xpath="/TFI-IZD-POD/IPK-GFI-IZD-POD_1000380/P1080783" xmlDataType="decimal"/>
    </xmlCellPr>
  </singleXmlCell>
  <singleXmlCell id="1609" r="P55" connectionId="0">
    <xmlCellPr id="1" uniqueName="P1082469">
      <xmlPr mapId="1" xpath="/TFI-IZD-POD/IPK-GFI-IZD-POD_1000380/P1082469" xmlDataType="decimal"/>
    </xmlCellPr>
  </singleXmlCell>
  <singleXmlCell id="1610" r="Q55" connectionId="0">
    <xmlCellPr id="1" uniqueName="P1082470">
      <xmlPr mapId="1" xpath="/TFI-IZD-POD/IPK-GFI-IZD-POD_1000380/P1082470" xmlDataType="decimal"/>
    </xmlCellPr>
  </singleXmlCell>
  <singleXmlCell id="1611" r="R55" connectionId="0">
    <xmlCellPr id="1" uniqueName="P1082433">
      <xmlPr mapId="1" xpath="/TFI-IZD-POD/IPK-GFI-IZD-POD_1000380/P1082433" xmlDataType="decimal"/>
    </xmlCellPr>
  </singleXmlCell>
  <singleXmlCell id="1612" r="U55" connectionId="0">
    <xmlCellPr id="1" uniqueName="P1082471">
      <xmlPr mapId="1" xpath="/TFI-IZD-POD/IPK-GFI-IZD-POD_1000380/P1082471" xmlDataType="decimal"/>
    </xmlCellPr>
  </singleXmlCell>
  <singleXmlCell id="1613" r="V55" connectionId="0">
    <xmlCellPr id="1" uniqueName="P1082472">
      <xmlPr mapId="1" xpath="/TFI-IZD-POD/IPK-GFI-IZD-POD_1000380/P1082472" xmlDataType="decimal"/>
    </xmlCellPr>
  </singleXmlCell>
  <singleXmlCell id="1614" r="W55" connectionId="0">
    <xmlCellPr id="1" uniqueName="P1082473">
      <xmlPr mapId="1" xpath="/TFI-IZD-POD/IPK-GFI-IZD-POD_1000380/P1082473" xmlDataType="decimal"/>
    </xmlCellPr>
  </singleXmlCell>
  <singleXmlCell id="1615" r="X55" connectionId="0">
    <xmlCellPr id="1" uniqueName="P1082474">
      <xmlPr mapId="1" xpath="/TFI-IZD-POD/IPK-GFI-IZD-POD_1000380/P1082474" xmlDataType="decimal"/>
    </xmlCellPr>
  </singleXmlCell>
  <singleXmlCell id="1616" r="Y55" connectionId="0">
    <xmlCellPr id="1" uniqueName="P1082475">
      <xmlPr mapId="1" xpath="/TFI-IZD-POD/IPK-GFI-IZD-POD_1000380/P1082475" xmlDataType="decimal"/>
    </xmlCellPr>
  </singleXmlCell>
  <singleXmlCell id="1617" r="H56" connectionId="0">
    <xmlCellPr id="1" uniqueName="P1080784">
      <xmlPr mapId="1" xpath="/TFI-IZD-POD/IPK-GFI-IZD-POD_1000380/P1080784" xmlDataType="decimal"/>
    </xmlCellPr>
  </singleXmlCell>
  <singleXmlCell id="1618" r="I56" connectionId="0">
    <xmlCellPr id="1" uniqueName="P1080785">
      <xmlPr mapId="1" xpath="/TFI-IZD-POD/IPK-GFI-IZD-POD_1000380/P1080785" xmlDataType="decimal"/>
    </xmlCellPr>
  </singleXmlCell>
  <singleXmlCell id="1619" r="J56" connectionId="0">
    <xmlCellPr id="1" uniqueName="P1080786">
      <xmlPr mapId="1" xpath="/TFI-IZD-POD/IPK-GFI-IZD-POD_1000380/P1080786" xmlDataType="decimal"/>
    </xmlCellPr>
  </singleXmlCell>
  <singleXmlCell id="1620" r="K56" connectionId="0">
    <xmlCellPr id="1" uniqueName="P1081033">
      <xmlPr mapId="1" xpath="/TFI-IZD-POD/IPK-GFI-IZD-POD_1000380/P1081033" xmlDataType="decimal"/>
    </xmlCellPr>
  </singleXmlCell>
  <singleXmlCell id="1621" r="L56" connectionId="0">
    <xmlCellPr id="1" uniqueName="P1081034">
      <xmlPr mapId="1" xpath="/TFI-IZD-POD/IPK-GFI-IZD-POD_1000380/P1081034" xmlDataType="decimal"/>
    </xmlCellPr>
  </singleXmlCell>
  <singleXmlCell id="1622" r="M56" connectionId="0">
    <xmlCellPr id="1" uniqueName="P1081035">
      <xmlPr mapId="1" xpath="/TFI-IZD-POD/IPK-GFI-IZD-POD_1000380/P1081035" xmlDataType="decimal"/>
    </xmlCellPr>
  </singleXmlCell>
  <singleXmlCell id="1623" r="N56" connectionId="0">
    <xmlCellPr id="1" uniqueName="P1081222">
      <xmlPr mapId="1" xpath="/TFI-IZD-POD/IPK-GFI-IZD-POD_1000380/P1081222" xmlDataType="decimal"/>
    </xmlCellPr>
  </singleXmlCell>
  <singleXmlCell id="1624" r="O56" connectionId="0">
    <xmlCellPr id="1" uniqueName="P1081223">
      <xmlPr mapId="1" xpath="/TFI-IZD-POD/IPK-GFI-IZD-POD_1000380/P1081223" xmlDataType="decimal"/>
    </xmlCellPr>
  </singleXmlCell>
  <singleXmlCell id="1625" r="P56" connectionId="0">
    <xmlCellPr id="1" uniqueName="P1082477">
      <xmlPr mapId="1" xpath="/TFI-IZD-POD/IPK-GFI-IZD-POD_1000380/P1082477" xmlDataType="decimal"/>
    </xmlCellPr>
  </singleXmlCell>
  <singleXmlCell id="1626" r="Q56" connectionId="0">
    <xmlCellPr id="1" uniqueName="P1082480">
      <xmlPr mapId="1" xpath="/TFI-IZD-POD/IPK-GFI-IZD-POD_1000380/P1082480" xmlDataType="decimal"/>
    </xmlCellPr>
  </singleXmlCell>
  <singleXmlCell id="1627" r="R56" connectionId="0">
    <xmlCellPr id="1" uniqueName="P1082482">
      <xmlPr mapId="1" xpath="/TFI-IZD-POD/IPK-GFI-IZD-POD_1000380/P1082482" xmlDataType="decimal"/>
    </xmlCellPr>
  </singleXmlCell>
  <singleXmlCell id="1628" r="U56" connectionId="0">
    <xmlCellPr id="1" uniqueName="P1082435">
      <xmlPr mapId="1" xpath="/TFI-IZD-POD/IPK-GFI-IZD-POD_1000380/P1082435" xmlDataType="decimal"/>
    </xmlCellPr>
  </singleXmlCell>
  <singleXmlCell id="1629" r="V56" connectionId="0">
    <xmlCellPr id="1" uniqueName="P1082484">
      <xmlPr mapId="1" xpath="/TFI-IZD-POD/IPK-GFI-IZD-POD_1000380/P1082484" xmlDataType="decimal"/>
    </xmlCellPr>
  </singleXmlCell>
  <singleXmlCell id="1630" r="W56" connectionId="0">
    <xmlCellPr id="1" uniqueName="P1082487">
      <xmlPr mapId="1" xpath="/TFI-IZD-POD/IPK-GFI-IZD-POD_1000380/P1082487" xmlDataType="decimal"/>
    </xmlCellPr>
  </singleXmlCell>
  <singleXmlCell id="1631" r="X56" connectionId="0">
    <xmlCellPr id="1" uniqueName="P1082488">
      <xmlPr mapId="1" xpath="/TFI-IZD-POD/IPK-GFI-IZD-POD_1000380/P1082488" xmlDataType="decimal"/>
    </xmlCellPr>
  </singleXmlCell>
  <singleXmlCell id="1632" r="Y56" connectionId="0">
    <xmlCellPr id="1" uniqueName="P1082490">
      <xmlPr mapId="1" xpath="/TFI-IZD-POD/IPK-GFI-IZD-POD_1000380/P1082490" xmlDataType="decimal"/>
    </xmlCellPr>
  </singleXmlCell>
  <singleXmlCell id="1633" r="H57" connectionId="0">
    <xmlCellPr id="1" uniqueName="P1081224">
      <xmlPr mapId="1" xpath="/TFI-IZD-POD/IPK-GFI-IZD-POD_1000380/P1081224" xmlDataType="decimal"/>
    </xmlCellPr>
  </singleXmlCell>
  <singleXmlCell id="1634" r="I57" connectionId="0">
    <xmlCellPr id="1" uniqueName="P1081225">
      <xmlPr mapId="1" xpath="/TFI-IZD-POD/IPK-GFI-IZD-POD_1000380/P1081225" xmlDataType="decimal"/>
    </xmlCellPr>
  </singleXmlCell>
  <singleXmlCell id="1635" r="J57" connectionId="0">
    <xmlCellPr id="1" uniqueName="P1081326">
      <xmlPr mapId="1" xpath="/TFI-IZD-POD/IPK-GFI-IZD-POD_1000380/P1081326" xmlDataType="decimal"/>
    </xmlCellPr>
  </singleXmlCell>
  <singleXmlCell id="1636" r="K57" connectionId="0">
    <xmlCellPr id="1" uniqueName="P1081327">
      <xmlPr mapId="1" xpath="/TFI-IZD-POD/IPK-GFI-IZD-POD_1000380/P1081327" xmlDataType="decimal"/>
    </xmlCellPr>
  </singleXmlCell>
  <singleXmlCell id="1637" r="L57" connectionId="0">
    <xmlCellPr id="1" uniqueName="P1081328">
      <xmlPr mapId="1" xpath="/TFI-IZD-POD/IPK-GFI-IZD-POD_1000380/P1081328" xmlDataType="decimal"/>
    </xmlCellPr>
  </singleXmlCell>
  <singleXmlCell id="1638" r="M57" connectionId="0">
    <xmlCellPr id="1" uniqueName="P1081413">
      <xmlPr mapId="1" xpath="/TFI-IZD-POD/IPK-GFI-IZD-POD_1000380/P1081413" xmlDataType="decimal"/>
    </xmlCellPr>
  </singleXmlCell>
  <singleXmlCell id="1639" r="N57" connectionId="0">
    <xmlCellPr id="1" uniqueName="P1081414">
      <xmlPr mapId="1" xpath="/TFI-IZD-POD/IPK-GFI-IZD-POD_1000380/P1081414" xmlDataType="decimal"/>
    </xmlCellPr>
  </singleXmlCell>
  <singleXmlCell id="1640" r="O57" connectionId="0">
    <xmlCellPr id="1" uniqueName="P1081415">
      <xmlPr mapId="1" xpath="/TFI-IZD-POD/IPK-GFI-IZD-POD_1000380/P1081415" xmlDataType="decimal"/>
    </xmlCellPr>
  </singleXmlCell>
  <singleXmlCell id="1641" r="P57" connectionId="0">
    <xmlCellPr id="1" uniqueName="P1082493">
      <xmlPr mapId="1" xpath="/TFI-IZD-POD/IPK-GFI-IZD-POD_1000380/P1082493" xmlDataType="decimal"/>
    </xmlCellPr>
  </singleXmlCell>
  <singleXmlCell id="1642" r="Q57" connectionId="0">
    <xmlCellPr id="1" uniqueName="P1082497">
      <xmlPr mapId="1" xpath="/TFI-IZD-POD/IPK-GFI-IZD-POD_1000380/P1082497" xmlDataType="decimal"/>
    </xmlCellPr>
  </singleXmlCell>
  <singleXmlCell id="1643" r="R57" connectionId="0">
    <xmlCellPr id="1" uniqueName="P1082498">
      <xmlPr mapId="1" xpath="/TFI-IZD-POD/IPK-GFI-IZD-POD_1000380/P1082498" xmlDataType="decimal"/>
    </xmlCellPr>
  </singleXmlCell>
  <singleXmlCell id="1644" r="U57" connectionId="0">
    <xmlCellPr id="1" uniqueName="P1082501">
      <xmlPr mapId="1" xpath="/TFI-IZD-POD/IPK-GFI-IZD-POD_1000380/P1082501" xmlDataType="decimal"/>
    </xmlCellPr>
  </singleXmlCell>
  <singleXmlCell id="1645" r="V57" connectionId="0">
    <xmlCellPr id="1" uniqueName="P1082437">
      <xmlPr mapId="1" xpath="/TFI-IZD-POD/IPK-GFI-IZD-POD_1000380/P1082437" xmlDataType="decimal"/>
    </xmlCellPr>
  </singleXmlCell>
  <singleXmlCell id="1646" r="W57" connectionId="0">
    <xmlCellPr id="1" uniqueName="P1082503">
      <xmlPr mapId="1" xpath="/TFI-IZD-POD/IPK-GFI-IZD-POD_1000380/P1082503" xmlDataType="decimal"/>
    </xmlCellPr>
  </singleXmlCell>
  <singleXmlCell id="1647" r="X57" connectionId="0">
    <xmlCellPr id="1" uniqueName="P1082505">
      <xmlPr mapId="1" xpath="/TFI-IZD-POD/IPK-GFI-IZD-POD_1000380/P1082505" xmlDataType="decimal"/>
    </xmlCellPr>
  </singleXmlCell>
  <singleXmlCell id="1648" r="Y57" connectionId="0">
    <xmlCellPr id="1" uniqueName="P1082507">
      <xmlPr mapId="1" xpath="/TFI-IZD-POD/IPK-GFI-IZD-POD_1000380/P1082507" xmlDataType="decimal"/>
    </xmlCellPr>
  </singleXmlCell>
  <singleXmlCell id="1649" r="H59" connectionId="0">
    <xmlCellPr id="1" uniqueName="P1081416">
      <xmlPr mapId="1" xpath="/TFI-IZD-POD/IPK-GFI-IZD-POD_1000380/P1081416" xmlDataType="decimal"/>
    </xmlCellPr>
  </singleXmlCell>
  <singleXmlCell id="1650" r="I59" connectionId="0">
    <xmlCellPr id="1" uniqueName="P1081501">
      <xmlPr mapId="1" xpath="/TFI-IZD-POD/IPK-GFI-IZD-POD_1000380/P1081501" xmlDataType="decimal"/>
    </xmlCellPr>
  </singleXmlCell>
  <singleXmlCell id="1651" r="J59" connectionId="0">
    <xmlCellPr id="1" uniqueName="P1081502">
      <xmlPr mapId="1" xpath="/TFI-IZD-POD/IPK-GFI-IZD-POD_1000380/P1081502" xmlDataType="decimal"/>
    </xmlCellPr>
  </singleXmlCell>
  <singleXmlCell id="1652" r="K59" connectionId="0">
    <xmlCellPr id="1" uniqueName="P1081503">
      <xmlPr mapId="1" xpath="/TFI-IZD-POD/IPK-GFI-IZD-POD_1000380/P1081503" xmlDataType="decimal"/>
    </xmlCellPr>
  </singleXmlCell>
  <singleXmlCell id="1653" r="L59" connectionId="0">
    <xmlCellPr id="1" uniqueName="P1081504">
      <xmlPr mapId="1" xpath="/TFI-IZD-POD/IPK-GFI-IZD-POD_1000380/P1081504" xmlDataType="decimal"/>
    </xmlCellPr>
  </singleXmlCell>
  <singleXmlCell id="1654" r="M59" connectionId="0">
    <xmlCellPr id="1" uniqueName="P1081505">
      <xmlPr mapId="1" xpath="/TFI-IZD-POD/IPK-GFI-IZD-POD_1000380/P1081505" xmlDataType="decimal"/>
    </xmlCellPr>
  </singleXmlCell>
  <singleXmlCell id="1655" r="N59" connectionId="0">
    <xmlCellPr id="1" uniqueName="P1081506">
      <xmlPr mapId="1" xpath="/TFI-IZD-POD/IPK-GFI-IZD-POD_1000380/P1081506" xmlDataType="decimal"/>
    </xmlCellPr>
  </singleXmlCell>
  <singleXmlCell id="1656" r="O59" connectionId="0">
    <xmlCellPr id="1" uniqueName="P1081507">
      <xmlPr mapId="1" xpath="/TFI-IZD-POD/IPK-GFI-IZD-POD_1000380/P1081507" xmlDataType="decimal"/>
    </xmlCellPr>
  </singleXmlCell>
  <singleXmlCell id="1657" r="P59" connectionId="0">
    <xmlCellPr id="1" uniqueName="P1082510">
      <xmlPr mapId="1" xpath="/TFI-IZD-POD/IPK-GFI-IZD-POD_1000380/P1082510" xmlDataType="decimal"/>
    </xmlCellPr>
  </singleXmlCell>
  <singleXmlCell id="1658" r="Q59" connectionId="0">
    <xmlCellPr id="1" uniqueName="P1082512">
      <xmlPr mapId="1" xpath="/TFI-IZD-POD/IPK-GFI-IZD-POD_1000380/P1082512" xmlDataType="decimal"/>
    </xmlCellPr>
  </singleXmlCell>
  <singleXmlCell id="1659" r="R59" connectionId="0">
    <xmlCellPr id="1" uniqueName="P1082514">
      <xmlPr mapId="1" xpath="/TFI-IZD-POD/IPK-GFI-IZD-POD_1000380/P1082514" xmlDataType="decimal"/>
    </xmlCellPr>
  </singleXmlCell>
  <singleXmlCell id="1660" r="U59" connectionId="0">
    <xmlCellPr id="1" uniqueName="P1082516">
      <xmlPr mapId="1" xpath="/TFI-IZD-POD/IPK-GFI-IZD-POD_1000380/P1082516" xmlDataType="decimal"/>
    </xmlCellPr>
  </singleXmlCell>
  <singleXmlCell id="1661" r="V59" connectionId="0">
    <xmlCellPr id="1" uniqueName="P1082519">
      <xmlPr mapId="1" xpath="/TFI-IZD-POD/IPK-GFI-IZD-POD_1000380/P1082519" xmlDataType="decimal"/>
    </xmlCellPr>
  </singleXmlCell>
  <singleXmlCell id="1662" r="W59" connectionId="0">
    <xmlCellPr id="1" uniqueName="P1082440">
      <xmlPr mapId="1" xpath="/TFI-IZD-POD/IPK-GFI-IZD-POD_1000380/P1082440" xmlDataType="decimal"/>
    </xmlCellPr>
  </singleXmlCell>
  <singleXmlCell id="1663" r="X59" connectionId="0">
    <xmlCellPr id="1" uniqueName="P1082521">
      <xmlPr mapId="1" xpath="/TFI-IZD-POD/IPK-GFI-IZD-POD_1000380/P1082521" xmlDataType="decimal"/>
    </xmlCellPr>
  </singleXmlCell>
  <singleXmlCell id="1664" r="Y59" connectionId="0">
    <xmlCellPr id="1" uniqueName="P1082523">
      <xmlPr mapId="1" xpath="/TFI-IZD-POD/IPK-GFI-IZD-POD_1000380/P1082523" xmlDataType="decimal"/>
    </xmlCellPr>
  </singleXmlCell>
  <singleXmlCell id="1665" r="H61" connectionId="0">
    <xmlCellPr id="1" uniqueName="P1081508">
      <xmlPr mapId="1" xpath="/TFI-IZD-POD/IPK-GFI-IZD-POD_1000380/P1081508" xmlDataType="decimal"/>
    </xmlCellPr>
  </singleXmlCell>
  <singleXmlCell id="1666" r="I61" connectionId="0">
    <xmlCellPr id="1" uniqueName="P1081509">
      <xmlPr mapId="1" xpath="/TFI-IZD-POD/IPK-GFI-IZD-POD_1000380/P1081509" xmlDataType="decimal"/>
    </xmlCellPr>
  </singleXmlCell>
  <singleXmlCell id="1667" r="J61" connectionId="0">
    <xmlCellPr id="1" uniqueName="P1081510">
      <xmlPr mapId="1" xpath="/TFI-IZD-POD/IPK-GFI-IZD-POD_1000380/P1081510" xmlDataType="decimal"/>
    </xmlCellPr>
  </singleXmlCell>
  <singleXmlCell id="1668" r="K61" connectionId="0">
    <xmlCellPr id="1" uniqueName="P1081511">
      <xmlPr mapId="1" xpath="/TFI-IZD-POD/IPK-GFI-IZD-POD_1000380/P1081511" xmlDataType="decimal"/>
    </xmlCellPr>
  </singleXmlCell>
  <singleXmlCell id="1669" r="L61" connectionId="0">
    <xmlCellPr id="1" uniqueName="P1081512">
      <xmlPr mapId="1" xpath="/TFI-IZD-POD/IPK-GFI-IZD-POD_1000380/P1081512" xmlDataType="decimal"/>
    </xmlCellPr>
  </singleXmlCell>
  <singleXmlCell id="1670" r="M61" connectionId="0">
    <xmlCellPr id="1" uniqueName="P1081513">
      <xmlPr mapId="1" xpath="/TFI-IZD-POD/IPK-GFI-IZD-POD_1000380/P1081513" xmlDataType="decimal"/>
    </xmlCellPr>
  </singleXmlCell>
  <singleXmlCell id="1671" r="N61" connectionId="0">
    <xmlCellPr id="1" uniqueName="P1081514">
      <xmlPr mapId="1" xpath="/TFI-IZD-POD/IPK-GFI-IZD-POD_1000380/P1081514" xmlDataType="decimal"/>
    </xmlCellPr>
  </singleXmlCell>
  <singleXmlCell id="1672" r="O61" connectionId="0">
    <xmlCellPr id="1" uniqueName="P1081515">
      <xmlPr mapId="1" xpath="/TFI-IZD-POD/IPK-GFI-IZD-POD_1000380/P1081515" xmlDataType="decimal"/>
    </xmlCellPr>
  </singleXmlCell>
  <singleXmlCell id="1673" r="P61" connectionId="0">
    <xmlCellPr id="1" uniqueName="P1082525">
      <xmlPr mapId="1" xpath="/TFI-IZD-POD/IPK-GFI-IZD-POD_1000380/P1082525" xmlDataType="decimal"/>
    </xmlCellPr>
  </singleXmlCell>
  <singleXmlCell id="1674" r="Q61" connectionId="0">
    <xmlCellPr id="1" uniqueName="P1082527">
      <xmlPr mapId="1" xpath="/TFI-IZD-POD/IPK-GFI-IZD-POD_1000380/P1082527" xmlDataType="decimal"/>
    </xmlCellPr>
  </singleXmlCell>
  <singleXmlCell id="1675" r="R61" connectionId="0">
    <xmlCellPr id="1" uniqueName="P1082528">
      <xmlPr mapId="1" xpath="/TFI-IZD-POD/IPK-GFI-IZD-POD_1000380/P1082528" xmlDataType="decimal"/>
    </xmlCellPr>
  </singleXmlCell>
  <singleXmlCell id="1676" r="U61" connectionId="0">
    <xmlCellPr id="1" uniqueName="P1082529">
      <xmlPr mapId="1" xpath="/TFI-IZD-POD/IPK-GFI-IZD-POD_1000380/P1082529" xmlDataType="decimal"/>
    </xmlCellPr>
  </singleXmlCell>
  <singleXmlCell id="1677" r="V61" connectionId="0">
    <xmlCellPr id="1" uniqueName="P1082530">
      <xmlPr mapId="1" xpath="/TFI-IZD-POD/IPK-GFI-IZD-POD_1000380/P1082530" xmlDataType="decimal"/>
    </xmlCellPr>
  </singleXmlCell>
  <singleXmlCell id="1678" r="W61" connectionId="0">
    <xmlCellPr id="1" uniqueName="P1082532">
      <xmlPr mapId="1" xpath="/TFI-IZD-POD/IPK-GFI-IZD-POD_1000380/P1082532" xmlDataType="decimal"/>
    </xmlCellPr>
  </singleXmlCell>
  <singleXmlCell id="1679" r="X61" connectionId="0">
    <xmlCellPr id="1" uniqueName="P1082442">
      <xmlPr mapId="1" xpath="/TFI-IZD-POD/IPK-GFI-IZD-POD_1000380/P1082442" xmlDataType="decimal"/>
    </xmlCellPr>
  </singleXmlCell>
  <singleXmlCell id="1680" r="Y61" connectionId="0">
    <xmlCellPr id="1" uniqueName="P1082533">
      <xmlPr mapId="1" xpath="/TFI-IZD-POD/IPK-GFI-IZD-POD_1000380/P1082533" xmlDataType="decimal"/>
    </xmlCellPr>
  </singleXmlCell>
  <singleXmlCell id="1681" r="H62" connectionId="0">
    <xmlCellPr id="1" uniqueName="P1081516">
      <xmlPr mapId="1" xpath="/TFI-IZD-POD/IPK-GFI-IZD-POD_1000380/P1081516" xmlDataType="decimal"/>
    </xmlCellPr>
  </singleXmlCell>
  <singleXmlCell id="1682" r="I62" connectionId="0">
    <xmlCellPr id="1" uniqueName="P1081517">
      <xmlPr mapId="1" xpath="/TFI-IZD-POD/IPK-GFI-IZD-POD_1000380/P1081517" xmlDataType="decimal"/>
    </xmlCellPr>
  </singleXmlCell>
  <singleXmlCell id="1683" r="J62" connectionId="0">
    <xmlCellPr id="1" uniqueName="P1081518">
      <xmlPr mapId="1" xpath="/TFI-IZD-POD/IPK-GFI-IZD-POD_1000380/P1081518" xmlDataType="decimal"/>
    </xmlCellPr>
  </singleXmlCell>
  <singleXmlCell id="1684" r="K62" connectionId="0">
    <xmlCellPr id="1" uniqueName="P1081519">
      <xmlPr mapId="1" xpath="/TFI-IZD-POD/IPK-GFI-IZD-POD_1000380/P1081519" xmlDataType="decimal"/>
    </xmlCellPr>
  </singleXmlCell>
  <singleXmlCell id="1685" r="L62" connectionId="0">
    <xmlCellPr id="1" uniqueName="P1081520">
      <xmlPr mapId="1" xpath="/TFI-IZD-POD/IPK-GFI-IZD-POD_1000380/P1081520" xmlDataType="decimal"/>
    </xmlCellPr>
  </singleXmlCell>
  <singleXmlCell id="1686" r="M62" connectionId="0">
    <xmlCellPr id="1" uniqueName="P1081521">
      <xmlPr mapId="1" xpath="/TFI-IZD-POD/IPK-GFI-IZD-POD_1000380/P1081521" xmlDataType="decimal"/>
    </xmlCellPr>
  </singleXmlCell>
  <singleXmlCell id="1687" r="N62" connectionId="0">
    <xmlCellPr id="1" uniqueName="P1081522">
      <xmlPr mapId="1" xpath="/TFI-IZD-POD/IPK-GFI-IZD-POD_1000380/P1081522" xmlDataType="decimal"/>
    </xmlCellPr>
  </singleXmlCell>
  <singleXmlCell id="1688" r="O62" connectionId="0">
    <xmlCellPr id="1" uniqueName="P1081523">
      <xmlPr mapId="1" xpath="/TFI-IZD-POD/IPK-GFI-IZD-POD_1000380/P1081523" xmlDataType="decimal"/>
    </xmlCellPr>
  </singleXmlCell>
  <singleXmlCell id="1689" r="P62" connectionId="0">
    <xmlCellPr id="1" uniqueName="P1082550">
      <xmlPr mapId="1" xpath="/TFI-IZD-POD/IPK-GFI-IZD-POD_1000380/P1082550" xmlDataType="decimal"/>
    </xmlCellPr>
  </singleXmlCell>
  <singleXmlCell id="1690" r="Q62" connectionId="0">
    <xmlCellPr id="1" uniqueName="P1082552">
      <xmlPr mapId="1" xpath="/TFI-IZD-POD/IPK-GFI-IZD-POD_1000380/P1082552" xmlDataType="decimal"/>
    </xmlCellPr>
  </singleXmlCell>
  <singleXmlCell id="1691" r="R62" connectionId="0">
    <xmlCellPr id="1" uniqueName="P1082554">
      <xmlPr mapId="1" xpath="/TFI-IZD-POD/IPK-GFI-IZD-POD_1000380/P1082554" xmlDataType="decimal"/>
    </xmlCellPr>
  </singleXmlCell>
  <singleXmlCell id="1692" r="U62" connectionId="0">
    <xmlCellPr id="1" uniqueName="P1082558">
      <xmlPr mapId="1" xpath="/TFI-IZD-POD/IPK-GFI-IZD-POD_1000380/P1082558" xmlDataType="decimal"/>
    </xmlCellPr>
  </singleXmlCell>
  <singleXmlCell id="1693" r="V62" connectionId="0">
    <xmlCellPr id="1" uniqueName="P1082562">
      <xmlPr mapId="1" xpath="/TFI-IZD-POD/IPK-GFI-IZD-POD_1000380/P1082562" xmlDataType="decimal"/>
    </xmlCellPr>
  </singleXmlCell>
  <singleXmlCell id="1694" r="W62" connectionId="0">
    <xmlCellPr id="1" uniqueName="P1082564">
      <xmlPr mapId="1" xpath="/TFI-IZD-POD/IPK-GFI-IZD-POD_1000380/P1082564" xmlDataType="decimal"/>
    </xmlCellPr>
  </singleXmlCell>
  <singleXmlCell id="1695" r="X62" connectionId="0">
    <xmlCellPr id="1" uniqueName="P1082566">
      <xmlPr mapId="1" xpath="/TFI-IZD-POD/IPK-GFI-IZD-POD_1000380/P1082566" xmlDataType="decimal"/>
    </xmlCellPr>
  </singleXmlCell>
  <singleXmlCell id="1696" r="Y62" connectionId="0">
    <xmlCellPr id="1" uniqueName="P1082445">
      <xmlPr mapId="1" xpath="/TFI-IZD-POD/IPK-GFI-IZD-POD_1000380/P1082445" xmlDataType="decimal"/>
    </xmlCellPr>
  </singleXmlCell>
  <singleXmlCell id="1697" r="H63" connectionId="0">
    <xmlCellPr id="1" uniqueName="P1081524">
      <xmlPr mapId="1" xpath="/TFI-IZD-POD/IPK-GFI-IZD-POD_1000380/P1081524" xmlDataType="decimal"/>
    </xmlCellPr>
  </singleXmlCell>
  <singleXmlCell id="1698" r="I63" connectionId="0">
    <xmlCellPr id="1" uniqueName="P1081525">
      <xmlPr mapId="1" xpath="/TFI-IZD-POD/IPK-GFI-IZD-POD_1000380/P1081525" xmlDataType="decimal"/>
    </xmlCellPr>
  </singleXmlCell>
  <singleXmlCell id="1699" r="J63" connectionId="0">
    <xmlCellPr id="1" uniqueName="P1081526">
      <xmlPr mapId="1" xpath="/TFI-IZD-POD/IPK-GFI-IZD-POD_1000380/P1081526" xmlDataType="decimal"/>
    </xmlCellPr>
  </singleXmlCell>
  <singleXmlCell id="1700" r="K63" connectionId="0">
    <xmlCellPr id="1" uniqueName="P1081527">
      <xmlPr mapId="1" xpath="/TFI-IZD-POD/IPK-GFI-IZD-POD_1000380/P1081527" xmlDataType="decimal"/>
    </xmlCellPr>
  </singleXmlCell>
  <singleXmlCell id="1701" r="L63" connectionId="0">
    <xmlCellPr id="1" uniqueName="P1081528">
      <xmlPr mapId="1" xpath="/TFI-IZD-POD/IPK-GFI-IZD-POD_1000380/P1081528" xmlDataType="decimal"/>
    </xmlCellPr>
  </singleXmlCell>
  <singleXmlCell id="1702" r="M63" connectionId="0">
    <xmlCellPr id="1" uniqueName="P1081529">
      <xmlPr mapId="1" xpath="/TFI-IZD-POD/IPK-GFI-IZD-POD_1000380/P1081529" xmlDataType="decimal"/>
    </xmlCellPr>
  </singleXmlCell>
  <singleXmlCell id="1703" r="N63" connectionId="0">
    <xmlCellPr id="1" uniqueName="P1081530">
      <xmlPr mapId="1" xpath="/TFI-IZD-POD/IPK-GFI-IZD-POD_1000380/P1081530" xmlDataType="decimal"/>
    </xmlCellPr>
  </singleXmlCell>
  <singleXmlCell id="1704" r="O63" connectionId="0">
    <xmlCellPr id="1" uniqueName="P1081531">
      <xmlPr mapId="1" xpath="/TFI-IZD-POD/IPK-GFI-IZD-POD_1000380/P1081531" xmlDataType="decimal"/>
    </xmlCellPr>
  </singleXmlCell>
  <singleXmlCell id="1705" r="P63" connectionId="0">
    <xmlCellPr id="1" uniqueName="P1082568">
      <xmlPr mapId="1" xpath="/TFI-IZD-POD/IPK-GFI-IZD-POD_1000380/P1082568" xmlDataType="decimal"/>
    </xmlCellPr>
  </singleXmlCell>
  <singleXmlCell id="1706" r="Q63" connectionId="0">
    <xmlCellPr id="1" uniqueName="P1082570">
      <xmlPr mapId="1" xpath="/TFI-IZD-POD/IPK-GFI-IZD-POD_1000380/P1082570" xmlDataType="decimal"/>
    </xmlCellPr>
  </singleXmlCell>
  <singleXmlCell id="1707" r="R63" connectionId="0">
    <xmlCellPr id="1" uniqueName="P1082573">
      <xmlPr mapId="1" xpath="/TFI-IZD-POD/IPK-GFI-IZD-POD_1000380/P1082573" xmlDataType="decimal"/>
    </xmlCellPr>
  </singleXmlCell>
  <singleXmlCell id="1708" r="U63" connectionId="0">
    <xmlCellPr id="1" uniqueName="P1082576">
      <xmlPr mapId="1" xpath="/TFI-IZD-POD/IPK-GFI-IZD-POD_1000380/P1082576" xmlDataType="decimal"/>
    </xmlCellPr>
  </singleXmlCell>
  <singleXmlCell id="1709" r="V63" connectionId="0">
    <xmlCellPr id="1" uniqueName="P1082578">
      <xmlPr mapId="1" xpath="/TFI-IZD-POD/IPK-GFI-IZD-POD_1000380/P1082578" xmlDataType="decimal"/>
    </xmlCellPr>
  </singleXmlCell>
  <singleXmlCell id="1710" r="W63" connectionId="0">
    <xmlCellPr id="1" uniqueName="P1082580">
      <xmlPr mapId="1" xpath="/TFI-IZD-POD/IPK-GFI-IZD-POD_1000380/P1082580" xmlDataType="decimal"/>
    </xmlCellPr>
  </singleXmlCell>
  <singleXmlCell id="1711" r="X63" connectionId="0">
    <xmlCellPr id="1" uniqueName="P1082582">
      <xmlPr mapId="1" xpath="/TFI-IZD-POD/IPK-GFI-IZD-POD_1000380/P1082582" xmlDataType="decimal"/>
    </xmlCellPr>
  </singleXmlCell>
  <singleXmlCell id="1712" r="Y63" connectionId="0">
    <xmlCellPr id="1" uniqueName="P1082584">
      <xmlPr mapId="1"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2"/>
  <sheetViews>
    <sheetView topLeftCell="A19" workbookViewId="0">
      <selection activeCell="N28" sqref="N28"/>
    </sheetView>
  </sheetViews>
  <sheetFormatPr defaultColWidth="9.125" defaultRowHeight="14.3" x14ac:dyDescent="0.25"/>
  <cols>
    <col min="1" max="8" width="9.125" style="65"/>
    <col min="9" max="9" width="15.25" style="65" customWidth="1"/>
    <col min="10" max="16384" width="9.125" style="65"/>
  </cols>
  <sheetData>
    <row r="1" spans="1:14" ht="15.65" x14ac:dyDescent="0.25">
      <c r="A1" s="180" t="s">
        <v>0</v>
      </c>
      <c r="B1" s="181"/>
      <c r="C1" s="181"/>
      <c r="D1" s="63"/>
      <c r="E1" s="63"/>
      <c r="F1" s="63"/>
      <c r="G1" s="63"/>
      <c r="H1" s="63"/>
      <c r="I1" s="63"/>
      <c r="J1" s="64"/>
    </row>
    <row r="2" spans="1:14" ht="14.45" customHeight="1" x14ac:dyDescent="0.25">
      <c r="A2" s="182" t="s">
        <v>1</v>
      </c>
      <c r="B2" s="183"/>
      <c r="C2" s="183"/>
      <c r="D2" s="183"/>
      <c r="E2" s="183"/>
      <c r="F2" s="183"/>
      <c r="G2" s="183"/>
      <c r="H2" s="183"/>
      <c r="I2" s="183"/>
      <c r="J2" s="184"/>
      <c r="N2" s="112" t="s">
        <v>393</v>
      </c>
    </row>
    <row r="3" spans="1:14" x14ac:dyDescent="0.25">
      <c r="A3" s="66"/>
      <c r="B3" s="67"/>
      <c r="C3" s="67"/>
      <c r="D3" s="67"/>
      <c r="E3" s="67"/>
      <c r="F3" s="67"/>
      <c r="G3" s="67"/>
      <c r="H3" s="67"/>
      <c r="I3" s="67"/>
      <c r="J3" s="68"/>
      <c r="N3" s="112" t="s">
        <v>394</v>
      </c>
    </row>
    <row r="4" spans="1:14" ht="33.65" customHeight="1" x14ac:dyDescent="0.25">
      <c r="A4" s="185" t="s">
        <v>2</v>
      </c>
      <c r="B4" s="186"/>
      <c r="C4" s="186"/>
      <c r="D4" s="186"/>
      <c r="E4" s="187">
        <v>44562</v>
      </c>
      <c r="F4" s="188"/>
      <c r="G4" s="69" t="s">
        <v>3</v>
      </c>
      <c r="H4" s="187">
        <v>44651</v>
      </c>
      <c r="I4" s="188"/>
      <c r="J4" s="70"/>
      <c r="N4" s="112" t="s">
        <v>395</v>
      </c>
    </row>
    <row r="5" spans="1:14" s="71" customFormat="1" ht="10.199999999999999" customHeight="1" x14ac:dyDescent="0.25">
      <c r="A5" s="189"/>
      <c r="B5" s="190"/>
      <c r="C5" s="190"/>
      <c r="D5" s="190"/>
      <c r="E5" s="190"/>
      <c r="F5" s="190"/>
      <c r="G5" s="190"/>
      <c r="H5" s="190"/>
      <c r="I5" s="190"/>
      <c r="J5" s="191"/>
      <c r="N5" s="113" t="s">
        <v>396</v>
      </c>
    </row>
    <row r="6" spans="1:14" ht="20.399999999999999" customHeight="1" x14ac:dyDescent="0.25">
      <c r="A6" s="72"/>
      <c r="B6" s="73" t="s">
        <v>4</v>
      </c>
      <c r="C6" s="74"/>
      <c r="D6" s="74"/>
      <c r="E6" s="125">
        <v>2022</v>
      </c>
      <c r="F6" s="75"/>
      <c r="G6" s="69"/>
      <c r="H6" s="75"/>
      <c r="I6" s="76"/>
      <c r="J6" s="77"/>
      <c r="N6" s="112"/>
    </row>
    <row r="7" spans="1:14" s="79" customFormat="1" ht="10.9" customHeight="1" x14ac:dyDescent="0.25">
      <c r="A7" s="72"/>
      <c r="B7" s="74"/>
      <c r="C7" s="74"/>
      <c r="D7" s="74"/>
      <c r="E7" s="78"/>
      <c r="F7" s="78"/>
      <c r="G7" s="69"/>
      <c r="H7" s="75"/>
      <c r="I7" s="76"/>
      <c r="J7" s="77"/>
    </row>
    <row r="8" spans="1:14" ht="20.399999999999999" customHeight="1" x14ac:dyDescent="0.25">
      <c r="A8" s="72"/>
      <c r="B8" s="73" t="s">
        <v>5</v>
      </c>
      <c r="C8" s="74"/>
      <c r="D8" s="74"/>
      <c r="E8" s="125">
        <v>1</v>
      </c>
      <c r="F8" s="75"/>
      <c r="G8" s="69"/>
      <c r="H8" s="75"/>
      <c r="I8" s="76"/>
      <c r="J8" s="77"/>
    </row>
    <row r="9" spans="1:14" s="79" customFormat="1" ht="10.9" customHeight="1" x14ac:dyDescent="0.25">
      <c r="A9" s="72"/>
      <c r="B9" s="74"/>
      <c r="C9" s="74"/>
      <c r="D9" s="74"/>
      <c r="E9" s="78"/>
      <c r="F9" s="78"/>
      <c r="G9" s="69"/>
      <c r="H9" s="78"/>
      <c r="I9" s="80"/>
      <c r="J9" s="77"/>
    </row>
    <row r="10" spans="1:14" ht="37.9" customHeight="1" x14ac:dyDescent="0.25">
      <c r="A10" s="176" t="s">
        <v>6</v>
      </c>
      <c r="B10" s="177"/>
      <c r="C10" s="177"/>
      <c r="D10" s="177"/>
      <c r="E10" s="177"/>
      <c r="F10" s="177"/>
      <c r="G10" s="177"/>
      <c r="H10" s="177"/>
      <c r="I10" s="177"/>
      <c r="J10" s="81"/>
    </row>
    <row r="11" spans="1:14" ht="24.65" customHeight="1" x14ac:dyDescent="0.25">
      <c r="A11" s="162" t="s">
        <v>7</v>
      </c>
      <c r="B11" s="178"/>
      <c r="C11" s="168">
        <v>3474771</v>
      </c>
      <c r="D11" s="169"/>
      <c r="E11" s="82"/>
      <c r="F11" s="131" t="s">
        <v>8</v>
      </c>
      <c r="G11" s="174"/>
      <c r="H11" s="168" t="s">
        <v>506</v>
      </c>
      <c r="I11" s="169"/>
      <c r="J11" s="83"/>
    </row>
    <row r="12" spans="1:14" ht="14.45" customHeight="1" x14ac:dyDescent="0.25">
      <c r="A12" s="84"/>
      <c r="B12" s="85"/>
      <c r="C12" s="85"/>
      <c r="D12" s="85"/>
      <c r="E12" s="179"/>
      <c r="F12" s="179"/>
      <c r="G12" s="179"/>
      <c r="H12" s="179"/>
      <c r="I12" s="86"/>
      <c r="J12" s="83"/>
    </row>
    <row r="13" spans="1:14" ht="21.1" customHeight="1" x14ac:dyDescent="0.25">
      <c r="A13" s="130" t="s">
        <v>9</v>
      </c>
      <c r="B13" s="174"/>
      <c r="C13" s="168">
        <v>40020883</v>
      </c>
      <c r="D13" s="169"/>
      <c r="E13" s="192"/>
      <c r="F13" s="179"/>
      <c r="G13" s="179"/>
      <c r="H13" s="179"/>
      <c r="I13" s="86"/>
      <c r="J13" s="83"/>
    </row>
    <row r="14" spans="1:14" ht="10.9" customHeight="1" x14ac:dyDescent="0.25">
      <c r="A14" s="82"/>
      <c r="B14" s="86"/>
      <c r="C14" s="85"/>
      <c r="D14" s="85"/>
      <c r="E14" s="137"/>
      <c r="F14" s="137"/>
      <c r="G14" s="137"/>
      <c r="H14" s="137"/>
      <c r="I14" s="85"/>
      <c r="J14" s="87"/>
    </row>
    <row r="15" spans="1:14" ht="22.95" customHeight="1" x14ac:dyDescent="0.25">
      <c r="A15" s="130" t="s">
        <v>10</v>
      </c>
      <c r="B15" s="174"/>
      <c r="C15" s="168">
        <v>36201212847</v>
      </c>
      <c r="D15" s="169"/>
      <c r="E15" s="175"/>
      <c r="F15" s="164"/>
      <c r="G15" s="88" t="s">
        <v>11</v>
      </c>
      <c r="H15" s="168" t="s">
        <v>507</v>
      </c>
      <c r="I15" s="169"/>
      <c r="J15" s="89"/>
    </row>
    <row r="16" spans="1:14" ht="10.9" customHeight="1" x14ac:dyDescent="0.25">
      <c r="A16" s="82"/>
      <c r="B16" s="86"/>
      <c r="C16" s="85"/>
      <c r="D16" s="85"/>
      <c r="E16" s="137"/>
      <c r="F16" s="137"/>
      <c r="G16" s="137"/>
      <c r="H16" s="137"/>
      <c r="I16" s="85"/>
      <c r="J16" s="87"/>
    </row>
    <row r="17" spans="1:10" ht="22.95" customHeight="1" x14ac:dyDescent="0.25">
      <c r="A17" s="90"/>
      <c r="B17" s="88" t="s">
        <v>12</v>
      </c>
      <c r="C17" s="170" t="s">
        <v>508</v>
      </c>
      <c r="D17" s="171"/>
      <c r="E17" s="91"/>
      <c r="F17" s="91"/>
      <c r="G17" s="91"/>
      <c r="H17" s="91"/>
      <c r="I17" s="91"/>
      <c r="J17" s="89"/>
    </row>
    <row r="18" spans="1:10" x14ac:dyDescent="0.25">
      <c r="A18" s="172"/>
      <c r="B18" s="173"/>
      <c r="C18" s="137"/>
      <c r="D18" s="137"/>
      <c r="E18" s="137"/>
      <c r="F18" s="137"/>
      <c r="G18" s="137"/>
      <c r="H18" s="137"/>
      <c r="I18" s="85"/>
      <c r="J18" s="87"/>
    </row>
    <row r="19" spans="1:10" x14ac:dyDescent="0.25">
      <c r="A19" s="162" t="s">
        <v>13</v>
      </c>
      <c r="B19" s="163"/>
      <c r="C19" s="141" t="s">
        <v>509</v>
      </c>
      <c r="D19" s="142"/>
      <c r="E19" s="142"/>
      <c r="F19" s="142"/>
      <c r="G19" s="142"/>
      <c r="H19" s="142"/>
      <c r="I19" s="142"/>
      <c r="J19" s="143"/>
    </row>
    <row r="20" spans="1:10" x14ac:dyDescent="0.25">
      <c r="A20" s="84"/>
      <c r="B20" s="85"/>
      <c r="C20" s="92"/>
      <c r="D20" s="85"/>
      <c r="E20" s="137"/>
      <c r="F20" s="137"/>
      <c r="G20" s="137"/>
      <c r="H20" s="137"/>
      <c r="I20" s="85"/>
      <c r="J20" s="87"/>
    </row>
    <row r="21" spans="1:10" x14ac:dyDescent="0.25">
      <c r="A21" s="162" t="s">
        <v>14</v>
      </c>
      <c r="B21" s="163"/>
      <c r="C21" s="168">
        <v>52440</v>
      </c>
      <c r="D21" s="169"/>
      <c r="E21" s="137"/>
      <c r="F21" s="137"/>
      <c r="G21" s="141" t="s">
        <v>510</v>
      </c>
      <c r="H21" s="142"/>
      <c r="I21" s="142"/>
      <c r="J21" s="143"/>
    </row>
    <row r="22" spans="1:10" x14ac:dyDescent="0.25">
      <c r="A22" s="84"/>
      <c r="B22" s="85"/>
      <c r="C22" s="85"/>
      <c r="D22" s="85"/>
      <c r="E22" s="137"/>
      <c r="F22" s="137"/>
      <c r="G22" s="137"/>
      <c r="H22" s="137"/>
      <c r="I22" s="85"/>
      <c r="J22" s="87"/>
    </row>
    <row r="23" spans="1:10" x14ac:dyDescent="0.25">
      <c r="A23" s="162" t="s">
        <v>15</v>
      </c>
      <c r="B23" s="163"/>
      <c r="C23" s="141" t="s">
        <v>511</v>
      </c>
      <c r="D23" s="142"/>
      <c r="E23" s="142"/>
      <c r="F23" s="142"/>
      <c r="G23" s="142"/>
      <c r="H23" s="142"/>
      <c r="I23" s="142"/>
      <c r="J23" s="143"/>
    </row>
    <row r="24" spans="1:10" x14ac:dyDescent="0.25">
      <c r="A24" s="84"/>
      <c r="B24" s="85"/>
      <c r="C24" s="85"/>
      <c r="D24" s="85"/>
      <c r="E24" s="137"/>
      <c r="F24" s="137"/>
      <c r="G24" s="137"/>
      <c r="H24" s="137"/>
      <c r="I24" s="85"/>
      <c r="J24" s="87"/>
    </row>
    <row r="25" spans="1:10" x14ac:dyDescent="0.25">
      <c r="A25" s="162" t="s">
        <v>16</v>
      </c>
      <c r="B25" s="163"/>
      <c r="C25" s="165" t="s">
        <v>512</v>
      </c>
      <c r="D25" s="166"/>
      <c r="E25" s="166"/>
      <c r="F25" s="166"/>
      <c r="G25" s="166"/>
      <c r="H25" s="166"/>
      <c r="I25" s="166"/>
      <c r="J25" s="167"/>
    </row>
    <row r="26" spans="1:10" x14ac:dyDescent="0.25">
      <c r="A26" s="84"/>
      <c r="B26" s="85"/>
      <c r="C26" s="92"/>
      <c r="D26" s="85"/>
      <c r="E26" s="137"/>
      <c r="F26" s="137"/>
      <c r="G26" s="137"/>
      <c r="H26" s="137"/>
      <c r="I26" s="85"/>
      <c r="J26" s="87"/>
    </row>
    <row r="27" spans="1:10" x14ac:dyDescent="0.25">
      <c r="A27" s="162" t="s">
        <v>17</v>
      </c>
      <c r="B27" s="163"/>
      <c r="C27" s="165" t="s">
        <v>513</v>
      </c>
      <c r="D27" s="166"/>
      <c r="E27" s="166"/>
      <c r="F27" s="166"/>
      <c r="G27" s="166"/>
      <c r="H27" s="166"/>
      <c r="I27" s="166"/>
      <c r="J27" s="167"/>
    </row>
    <row r="28" spans="1:10" ht="13.95" customHeight="1" x14ac:dyDescent="0.25">
      <c r="A28" s="84"/>
      <c r="B28" s="85"/>
      <c r="C28" s="92"/>
      <c r="D28" s="85"/>
      <c r="E28" s="137"/>
      <c r="F28" s="137"/>
      <c r="G28" s="137"/>
      <c r="H28" s="137"/>
      <c r="I28" s="85"/>
      <c r="J28" s="87"/>
    </row>
    <row r="29" spans="1:10" ht="22.95" customHeight="1" x14ac:dyDescent="0.25">
      <c r="A29" s="130" t="s">
        <v>18</v>
      </c>
      <c r="B29" s="163"/>
      <c r="C29" s="129">
        <v>2749</v>
      </c>
      <c r="D29" s="94"/>
      <c r="E29" s="144"/>
      <c r="F29" s="144"/>
      <c r="G29" s="144"/>
      <c r="H29" s="144"/>
      <c r="I29" s="95"/>
      <c r="J29" s="96"/>
    </row>
    <row r="30" spans="1:10" x14ac:dyDescent="0.25">
      <c r="A30" s="84"/>
      <c r="B30" s="85"/>
      <c r="C30" s="85"/>
      <c r="D30" s="85"/>
      <c r="E30" s="137"/>
      <c r="F30" s="137"/>
      <c r="G30" s="137"/>
      <c r="H30" s="137"/>
      <c r="I30" s="95"/>
      <c r="J30" s="96"/>
    </row>
    <row r="31" spans="1:10" x14ac:dyDescent="0.25">
      <c r="A31" s="162" t="s">
        <v>19</v>
      </c>
      <c r="B31" s="163"/>
      <c r="C31" s="109" t="s">
        <v>514</v>
      </c>
      <c r="D31" s="161" t="s">
        <v>20</v>
      </c>
      <c r="E31" s="145"/>
      <c r="F31" s="145"/>
      <c r="G31" s="145"/>
      <c r="H31" s="97"/>
      <c r="I31" s="98" t="s">
        <v>21</v>
      </c>
      <c r="J31" s="99" t="s">
        <v>22</v>
      </c>
    </row>
    <row r="32" spans="1:10" x14ac:dyDescent="0.25">
      <c r="A32" s="162"/>
      <c r="B32" s="163"/>
      <c r="C32" s="100"/>
      <c r="D32" s="69"/>
      <c r="E32" s="164"/>
      <c r="F32" s="164"/>
      <c r="G32" s="164"/>
      <c r="H32" s="164"/>
      <c r="I32" s="95"/>
      <c r="J32" s="96"/>
    </row>
    <row r="33" spans="1:10" x14ac:dyDescent="0.25">
      <c r="A33" s="162" t="s">
        <v>23</v>
      </c>
      <c r="B33" s="163"/>
      <c r="C33" s="93" t="s">
        <v>515</v>
      </c>
      <c r="D33" s="161" t="s">
        <v>24</v>
      </c>
      <c r="E33" s="145"/>
      <c r="F33" s="145"/>
      <c r="G33" s="145"/>
      <c r="H33" s="91"/>
      <c r="I33" s="98" t="s">
        <v>25</v>
      </c>
      <c r="J33" s="99" t="s">
        <v>26</v>
      </c>
    </row>
    <row r="34" spans="1:10" x14ac:dyDescent="0.25">
      <c r="A34" s="84"/>
      <c r="B34" s="85"/>
      <c r="C34" s="85"/>
      <c r="D34" s="85"/>
      <c r="E34" s="137"/>
      <c r="F34" s="137"/>
      <c r="G34" s="137"/>
      <c r="H34" s="137"/>
      <c r="I34" s="85"/>
      <c r="J34" s="87"/>
    </row>
    <row r="35" spans="1:10" x14ac:dyDescent="0.25">
      <c r="A35" s="161" t="s">
        <v>27</v>
      </c>
      <c r="B35" s="145"/>
      <c r="C35" s="145"/>
      <c r="D35" s="145"/>
      <c r="E35" s="145" t="s">
        <v>28</v>
      </c>
      <c r="F35" s="145"/>
      <c r="G35" s="145"/>
      <c r="H35" s="145"/>
      <c r="I35" s="145"/>
      <c r="J35" s="101" t="s">
        <v>29</v>
      </c>
    </row>
    <row r="36" spans="1:10" x14ac:dyDescent="0.25">
      <c r="A36" s="84"/>
      <c r="B36" s="85"/>
      <c r="C36" s="85"/>
      <c r="D36" s="85"/>
      <c r="E36" s="137"/>
      <c r="F36" s="137"/>
      <c r="G36" s="137"/>
      <c r="H36" s="137"/>
      <c r="I36" s="85"/>
      <c r="J36" s="96"/>
    </row>
    <row r="37" spans="1:10" x14ac:dyDescent="0.25">
      <c r="A37" s="156"/>
      <c r="B37" s="157"/>
      <c r="C37" s="157"/>
      <c r="D37" s="157"/>
      <c r="E37" s="156"/>
      <c r="F37" s="157"/>
      <c r="G37" s="157"/>
      <c r="H37" s="157"/>
      <c r="I37" s="158"/>
      <c r="J37" s="102"/>
    </row>
    <row r="38" spans="1:10" x14ac:dyDescent="0.25">
      <c r="A38" s="84"/>
      <c r="B38" s="85"/>
      <c r="C38" s="92"/>
      <c r="D38" s="160"/>
      <c r="E38" s="160"/>
      <c r="F38" s="160"/>
      <c r="G38" s="160"/>
      <c r="H38" s="160"/>
      <c r="I38" s="160"/>
      <c r="J38" s="87"/>
    </row>
    <row r="39" spans="1:10" x14ac:dyDescent="0.25">
      <c r="A39" s="156"/>
      <c r="B39" s="157"/>
      <c r="C39" s="157"/>
      <c r="D39" s="158"/>
      <c r="E39" s="156"/>
      <c r="F39" s="157"/>
      <c r="G39" s="157"/>
      <c r="H39" s="157"/>
      <c r="I39" s="158"/>
      <c r="J39" s="93"/>
    </row>
    <row r="40" spans="1:10" x14ac:dyDescent="0.25">
      <c r="A40" s="84"/>
      <c r="B40" s="85"/>
      <c r="C40" s="92"/>
      <c r="D40" s="103"/>
      <c r="E40" s="160"/>
      <c r="F40" s="160"/>
      <c r="G40" s="160"/>
      <c r="H40" s="160"/>
      <c r="I40" s="86"/>
      <c r="J40" s="87"/>
    </row>
    <row r="41" spans="1:10" x14ac:dyDescent="0.25">
      <c r="A41" s="156"/>
      <c r="B41" s="157"/>
      <c r="C41" s="157"/>
      <c r="D41" s="158"/>
      <c r="E41" s="156"/>
      <c r="F41" s="157"/>
      <c r="G41" s="157"/>
      <c r="H41" s="157"/>
      <c r="I41" s="158"/>
      <c r="J41" s="93"/>
    </row>
    <row r="42" spans="1:10" x14ac:dyDescent="0.25">
      <c r="A42" s="84"/>
      <c r="B42" s="85"/>
      <c r="C42" s="92"/>
      <c r="D42" s="103"/>
      <c r="E42" s="160"/>
      <c r="F42" s="160"/>
      <c r="G42" s="160"/>
      <c r="H42" s="160"/>
      <c r="I42" s="86"/>
      <c r="J42" s="87"/>
    </row>
    <row r="43" spans="1:10" x14ac:dyDescent="0.25">
      <c r="A43" s="156"/>
      <c r="B43" s="157"/>
      <c r="C43" s="157"/>
      <c r="D43" s="158"/>
      <c r="E43" s="156"/>
      <c r="F43" s="157"/>
      <c r="G43" s="157"/>
      <c r="H43" s="157"/>
      <c r="I43" s="158"/>
      <c r="J43" s="93"/>
    </row>
    <row r="44" spans="1:10" x14ac:dyDescent="0.25">
      <c r="A44" s="104"/>
      <c r="B44" s="92"/>
      <c r="C44" s="154"/>
      <c r="D44" s="154"/>
      <c r="E44" s="137"/>
      <c r="F44" s="137"/>
      <c r="G44" s="154"/>
      <c r="H44" s="154"/>
      <c r="I44" s="154"/>
      <c r="J44" s="87"/>
    </row>
    <row r="45" spans="1:10" x14ac:dyDescent="0.25">
      <c r="A45" s="156"/>
      <c r="B45" s="157"/>
      <c r="C45" s="157"/>
      <c r="D45" s="158"/>
      <c r="E45" s="156"/>
      <c r="F45" s="157"/>
      <c r="G45" s="157"/>
      <c r="H45" s="157"/>
      <c r="I45" s="158"/>
      <c r="J45" s="93"/>
    </row>
    <row r="46" spans="1:10" x14ac:dyDescent="0.25">
      <c r="A46" s="104"/>
      <c r="B46" s="92"/>
      <c r="C46" s="92"/>
      <c r="D46" s="85"/>
      <c r="E46" s="159"/>
      <c r="F46" s="159"/>
      <c r="G46" s="154"/>
      <c r="H46" s="154"/>
      <c r="I46" s="85"/>
      <c r="J46" s="87"/>
    </row>
    <row r="47" spans="1:10" x14ac:dyDescent="0.25">
      <c r="A47" s="156"/>
      <c r="B47" s="157"/>
      <c r="C47" s="157"/>
      <c r="D47" s="158"/>
      <c r="E47" s="156"/>
      <c r="F47" s="157"/>
      <c r="G47" s="157"/>
      <c r="H47" s="157"/>
      <c r="I47" s="158"/>
      <c r="J47" s="93"/>
    </row>
    <row r="48" spans="1:10" x14ac:dyDescent="0.25">
      <c r="A48" s="104"/>
      <c r="B48" s="92"/>
      <c r="C48" s="92"/>
      <c r="D48" s="85"/>
      <c r="E48" s="137"/>
      <c r="F48" s="137"/>
      <c r="G48" s="154"/>
      <c r="H48" s="154"/>
      <c r="I48" s="85"/>
      <c r="J48" s="105" t="s">
        <v>30</v>
      </c>
    </row>
    <row r="49" spans="1:10" x14ac:dyDescent="0.25">
      <c r="A49" s="104"/>
      <c r="B49" s="92"/>
      <c r="C49" s="92"/>
      <c r="D49" s="85"/>
      <c r="E49" s="137"/>
      <c r="F49" s="137"/>
      <c r="G49" s="154"/>
      <c r="H49" s="154"/>
      <c r="I49" s="85"/>
      <c r="J49" s="105" t="s">
        <v>31</v>
      </c>
    </row>
    <row r="50" spans="1:10" ht="14.45" customHeight="1" x14ac:dyDescent="0.25">
      <c r="A50" s="130" t="s">
        <v>32</v>
      </c>
      <c r="B50" s="131"/>
      <c r="C50" s="147" t="s">
        <v>516</v>
      </c>
      <c r="D50" s="148"/>
      <c r="E50" s="149" t="s">
        <v>33</v>
      </c>
      <c r="F50" s="150"/>
      <c r="G50" s="151"/>
      <c r="H50" s="152"/>
      <c r="I50" s="152"/>
      <c r="J50" s="153"/>
    </row>
    <row r="51" spans="1:10" x14ac:dyDescent="0.25">
      <c r="A51" s="104"/>
      <c r="B51" s="92"/>
      <c r="C51" s="154"/>
      <c r="D51" s="154"/>
      <c r="E51" s="137"/>
      <c r="F51" s="137"/>
      <c r="G51" s="155" t="s">
        <v>34</v>
      </c>
      <c r="H51" s="155"/>
      <c r="I51" s="155"/>
      <c r="J51" s="77"/>
    </row>
    <row r="52" spans="1:10" ht="13.95" customHeight="1" x14ac:dyDescent="0.25">
      <c r="A52" s="130" t="s">
        <v>35</v>
      </c>
      <c r="B52" s="131"/>
      <c r="C52" s="141" t="s">
        <v>526</v>
      </c>
      <c r="D52" s="142"/>
      <c r="E52" s="142"/>
      <c r="F52" s="142"/>
      <c r="G52" s="142"/>
      <c r="H52" s="142"/>
      <c r="I52" s="142"/>
      <c r="J52" s="143"/>
    </row>
    <row r="53" spans="1:10" x14ac:dyDescent="0.25">
      <c r="A53" s="84"/>
      <c r="B53" s="85"/>
      <c r="C53" s="144" t="s">
        <v>36</v>
      </c>
      <c r="D53" s="144"/>
      <c r="E53" s="144"/>
      <c r="F53" s="144"/>
      <c r="G53" s="144"/>
      <c r="H53" s="144"/>
      <c r="I53" s="144"/>
      <c r="J53" s="87"/>
    </row>
    <row r="54" spans="1:10" x14ac:dyDescent="0.25">
      <c r="A54" s="130" t="s">
        <v>37</v>
      </c>
      <c r="B54" s="131"/>
      <c r="C54" s="141" t="s">
        <v>517</v>
      </c>
      <c r="D54" s="142"/>
      <c r="E54" s="143"/>
      <c r="F54" s="137"/>
      <c r="G54" s="137"/>
      <c r="H54" s="145"/>
      <c r="I54" s="145"/>
      <c r="J54" s="146"/>
    </row>
    <row r="55" spans="1:10" x14ac:dyDescent="0.25">
      <c r="A55" s="84"/>
      <c r="B55" s="85"/>
      <c r="C55" s="92"/>
      <c r="D55" s="85"/>
      <c r="E55" s="137"/>
      <c r="F55" s="137"/>
      <c r="G55" s="137"/>
      <c r="H55" s="137"/>
      <c r="I55" s="85"/>
      <c r="J55" s="87"/>
    </row>
    <row r="56" spans="1:10" ht="14.45" customHeight="1" x14ac:dyDescent="0.25">
      <c r="A56" s="130" t="s">
        <v>38</v>
      </c>
      <c r="B56" s="131"/>
      <c r="C56" s="138" t="s">
        <v>518</v>
      </c>
      <c r="D56" s="139"/>
      <c r="E56" s="139"/>
      <c r="F56" s="139"/>
      <c r="G56" s="139"/>
      <c r="H56" s="139"/>
      <c r="I56" s="139"/>
      <c r="J56" s="140"/>
    </row>
    <row r="57" spans="1:10" x14ac:dyDescent="0.25">
      <c r="A57" s="84"/>
      <c r="B57" s="85"/>
      <c r="C57" s="85"/>
      <c r="D57" s="85"/>
      <c r="E57" s="137"/>
      <c r="F57" s="137"/>
      <c r="G57" s="137"/>
      <c r="H57" s="137"/>
      <c r="I57" s="85"/>
      <c r="J57" s="87"/>
    </row>
    <row r="58" spans="1:10" x14ac:dyDescent="0.25">
      <c r="A58" s="130" t="s">
        <v>39</v>
      </c>
      <c r="B58" s="131"/>
      <c r="C58" s="132"/>
      <c r="D58" s="133"/>
      <c r="E58" s="133"/>
      <c r="F58" s="133"/>
      <c r="G58" s="133"/>
      <c r="H58" s="133"/>
      <c r="I58" s="133"/>
      <c r="J58" s="134"/>
    </row>
    <row r="59" spans="1:10" ht="14.45" customHeight="1" x14ac:dyDescent="0.25">
      <c r="A59" s="84"/>
      <c r="B59" s="85"/>
      <c r="C59" s="135" t="s">
        <v>40</v>
      </c>
      <c r="D59" s="135"/>
      <c r="E59" s="135"/>
      <c r="F59" s="135"/>
      <c r="G59" s="85"/>
      <c r="H59" s="85"/>
      <c r="I59" s="85"/>
      <c r="J59" s="87"/>
    </row>
    <row r="60" spans="1:10" x14ac:dyDescent="0.25">
      <c r="A60" s="130" t="s">
        <v>41</v>
      </c>
      <c r="B60" s="131"/>
      <c r="C60" s="132"/>
      <c r="D60" s="133"/>
      <c r="E60" s="133"/>
      <c r="F60" s="133"/>
      <c r="G60" s="133"/>
      <c r="H60" s="133"/>
      <c r="I60" s="133"/>
      <c r="J60" s="134"/>
    </row>
    <row r="61" spans="1:10" ht="14.45" customHeight="1" x14ac:dyDescent="0.25">
      <c r="A61" s="106"/>
      <c r="B61" s="107"/>
      <c r="C61" s="136" t="s">
        <v>42</v>
      </c>
      <c r="D61" s="136"/>
      <c r="E61" s="136"/>
      <c r="F61" s="136"/>
      <c r="G61" s="136"/>
      <c r="H61" s="107"/>
      <c r="I61" s="107"/>
      <c r="J61" s="108"/>
    </row>
    <row r="68" ht="27" customHeight="1" x14ac:dyDescent="0.25"/>
    <row r="72" ht="38.4" customHeight="1" x14ac:dyDescent="0.25"/>
  </sheetData>
  <sheetProtection algorithmName="SHA-512" hashValue="XtGdYZmfTy9Lqlh9vJfEUZiyUZIhnJ4CizjB8EW3a5Blh9jAtZ8dtLuBPnNNQCrxEYXkgIJd3rwSbNhbWp2T4g==" saltValue="fSQyK+NQAIVUfsJ0kxScrw==" spinCount="100000" sheet="1" objects="1" scenarios="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formula1>$J$48:$J$49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4"/>
  <sheetViews>
    <sheetView view="pageBreakPreview" topLeftCell="A109" zoomScale="110" zoomScaleNormal="100" zoomScaleSheetLayoutView="110" workbookViewId="0">
      <selection activeCell="H33" sqref="H33"/>
    </sheetView>
  </sheetViews>
  <sheetFormatPr defaultColWidth="8.875" defaultRowHeight="12.9" x14ac:dyDescent="0.2"/>
  <cols>
    <col min="1" max="7" width="8.875" style="10"/>
    <col min="8" max="9" width="16.125" style="33" customWidth="1"/>
    <col min="10" max="10" width="10.25" style="10" bestFit="1" customWidth="1"/>
    <col min="11" max="16384" width="8.875" style="10"/>
  </cols>
  <sheetData>
    <row r="1" spans="1:9" x14ac:dyDescent="0.2">
      <c r="A1" s="200" t="s">
        <v>43</v>
      </c>
      <c r="B1" s="201"/>
      <c r="C1" s="201"/>
      <c r="D1" s="201"/>
      <c r="E1" s="201"/>
      <c r="F1" s="201"/>
      <c r="G1" s="201"/>
      <c r="H1" s="201"/>
      <c r="I1" s="201"/>
    </row>
    <row r="2" spans="1:9" x14ac:dyDescent="0.2">
      <c r="A2" s="202" t="s">
        <v>519</v>
      </c>
      <c r="B2" s="203"/>
      <c r="C2" s="203"/>
      <c r="D2" s="203"/>
      <c r="E2" s="203"/>
      <c r="F2" s="203"/>
      <c r="G2" s="203"/>
      <c r="H2" s="203"/>
      <c r="I2" s="203"/>
    </row>
    <row r="3" spans="1:9" x14ac:dyDescent="0.2">
      <c r="A3" s="204" t="s">
        <v>44</v>
      </c>
      <c r="B3" s="205"/>
      <c r="C3" s="205"/>
      <c r="D3" s="205"/>
      <c r="E3" s="205"/>
      <c r="F3" s="205"/>
      <c r="G3" s="205"/>
      <c r="H3" s="205"/>
      <c r="I3" s="205"/>
    </row>
    <row r="4" spans="1:9" ht="12.75" customHeight="1" x14ac:dyDescent="0.2">
      <c r="A4" s="206" t="s">
        <v>520</v>
      </c>
      <c r="B4" s="207"/>
      <c r="C4" s="207"/>
      <c r="D4" s="207"/>
      <c r="E4" s="207"/>
      <c r="F4" s="207"/>
      <c r="G4" s="207"/>
      <c r="H4" s="207"/>
      <c r="I4" s="208"/>
    </row>
    <row r="5" spans="1:9" ht="32.6" x14ac:dyDescent="0.2">
      <c r="A5" s="211" t="s">
        <v>45</v>
      </c>
      <c r="B5" s="212"/>
      <c r="C5" s="212"/>
      <c r="D5" s="212"/>
      <c r="E5" s="212"/>
      <c r="F5" s="212"/>
      <c r="G5" s="11" t="s">
        <v>46</v>
      </c>
      <c r="H5" s="13" t="s">
        <v>47</v>
      </c>
      <c r="I5" s="13" t="s">
        <v>48</v>
      </c>
    </row>
    <row r="6" spans="1:9" x14ac:dyDescent="0.2">
      <c r="A6" s="209">
        <v>1</v>
      </c>
      <c r="B6" s="210"/>
      <c r="C6" s="210"/>
      <c r="D6" s="210"/>
      <c r="E6" s="210"/>
      <c r="F6" s="210"/>
      <c r="G6" s="12">
        <v>2</v>
      </c>
      <c r="H6" s="13">
        <v>3</v>
      </c>
      <c r="I6" s="13">
        <v>4</v>
      </c>
    </row>
    <row r="7" spans="1:9" x14ac:dyDescent="0.2">
      <c r="A7" s="213"/>
      <c r="B7" s="213"/>
      <c r="C7" s="213"/>
      <c r="D7" s="213"/>
      <c r="E7" s="213"/>
      <c r="F7" s="213"/>
      <c r="G7" s="213"/>
      <c r="H7" s="213"/>
      <c r="I7" s="213"/>
    </row>
    <row r="8" spans="1:9" ht="12.75" customHeight="1" x14ac:dyDescent="0.2">
      <c r="A8" s="194" t="s">
        <v>49</v>
      </c>
      <c r="B8" s="194"/>
      <c r="C8" s="194"/>
      <c r="D8" s="194"/>
      <c r="E8" s="194"/>
      <c r="F8" s="194"/>
      <c r="G8" s="14">
        <v>1</v>
      </c>
      <c r="H8" s="31">
        <v>0</v>
      </c>
      <c r="I8" s="31">
        <v>0</v>
      </c>
    </row>
    <row r="9" spans="1:9" ht="12.75" customHeight="1" x14ac:dyDescent="0.2">
      <c r="A9" s="195" t="s">
        <v>50</v>
      </c>
      <c r="B9" s="195"/>
      <c r="C9" s="195"/>
      <c r="D9" s="195"/>
      <c r="E9" s="195"/>
      <c r="F9" s="195"/>
      <c r="G9" s="15">
        <v>2</v>
      </c>
      <c r="H9" s="32">
        <f>H10+H17+H27+H38+H43</f>
        <v>5152301804</v>
      </c>
      <c r="I9" s="32">
        <f>I10+I17+I27+I38+I43</f>
        <v>4801418476</v>
      </c>
    </row>
    <row r="10" spans="1:9" ht="12.75" customHeight="1" x14ac:dyDescent="0.2">
      <c r="A10" s="197" t="s">
        <v>51</v>
      </c>
      <c r="B10" s="197"/>
      <c r="C10" s="197"/>
      <c r="D10" s="197"/>
      <c r="E10" s="197"/>
      <c r="F10" s="197"/>
      <c r="G10" s="15">
        <v>3</v>
      </c>
      <c r="H10" s="32">
        <f>H11+H12+H13+H14+H15+H16</f>
        <v>34640301</v>
      </c>
      <c r="I10" s="32">
        <f>I11+I12+I13+I14+I15+I16</f>
        <v>31797999</v>
      </c>
    </row>
    <row r="11" spans="1:9" ht="12.75" customHeight="1" x14ac:dyDescent="0.2">
      <c r="A11" s="193" t="s">
        <v>505</v>
      </c>
      <c r="B11" s="193"/>
      <c r="C11" s="193"/>
      <c r="D11" s="193"/>
      <c r="E11" s="193"/>
      <c r="F11" s="193"/>
      <c r="G11" s="14">
        <v>4</v>
      </c>
      <c r="H11" s="31">
        <v>0</v>
      </c>
      <c r="I11" s="31">
        <v>0</v>
      </c>
    </row>
    <row r="12" spans="1:9" ht="22.95" customHeight="1" x14ac:dyDescent="0.2">
      <c r="A12" s="193" t="s">
        <v>504</v>
      </c>
      <c r="B12" s="193"/>
      <c r="C12" s="193"/>
      <c r="D12" s="193"/>
      <c r="E12" s="193"/>
      <c r="F12" s="193"/>
      <c r="G12" s="14">
        <v>5</v>
      </c>
      <c r="H12" s="31">
        <v>26854197</v>
      </c>
      <c r="I12" s="31">
        <v>22616455</v>
      </c>
    </row>
    <row r="13" spans="1:9" ht="12.75" customHeight="1" x14ac:dyDescent="0.2">
      <c r="A13" s="193" t="s">
        <v>52</v>
      </c>
      <c r="B13" s="193"/>
      <c r="C13" s="193"/>
      <c r="D13" s="193"/>
      <c r="E13" s="193"/>
      <c r="F13" s="193"/>
      <c r="G13" s="14">
        <v>6</v>
      </c>
      <c r="H13" s="31">
        <v>6567609</v>
      </c>
      <c r="I13" s="31">
        <v>6567609</v>
      </c>
    </row>
    <row r="14" spans="1:9" ht="12.75" customHeight="1" x14ac:dyDescent="0.2">
      <c r="A14" s="193" t="s">
        <v>53</v>
      </c>
      <c r="B14" s="193"/>
      <c r="C14" s="193"/>
      <c r="D14" s="193"/>
      <c r="E14" s="193"/>
      <c r="F14" s="193"/>
      <c r="G14" s="14">
        <v>7</v>
      </c>
      <c r="H14" s="31">
        <v>0</v>
      </c>
      <c r="I14" s="31">
        <v>0</v>
      </c>
    </row>
    <row r="15" spans="1:9" ht="12.75" customHeight="1" x14ac:dyDescent="0.2">
      <c r="A15" s="193" t="s">
        <v>54</v>
      </c>
      <c r="B15" s="193"/>
      <c r="C15" s="193"/>
      <c r="D15" s="193"/>
      <c r="E15" s="193"/>
      <c r="F15" s="193"/>
      <c r="G15" s="14">
        <v>8</v>
      </c>
      <c r="H15" s="31">
        <v>1218495</v>
      </c>
      <c r="I15" s="31">
        <v>2613935</v>
      </c>
    </row>
    <row r="16" spans="1:9" ht="12.75" customHeight="1" x14ac:dyDescent="0.2">
      <c r="A16" s="193" t="s">
        <v>55</v>
      </c>
      <c r="B16" s="193"/>
      <c r="C16" s="193"/>
      <c r="D16" s="193"/>
      <c r="E16" s="193"/>
      <c r="F16" s="193"/>
      <c r="G16" s="14">
        <v>9</v>
      </c>
      <c r="H16" s="31">
        <v>0</v>
      </c>
      <c r="I16" s="31">
        <v>0</v>
      </c>
    </row>
    <row r="17" spans="1:9" ht="12.75" customHeight="1" x14ac:dyDescent="0.2">
      <c r="A17" s="197" t="s">
        <v>56</v>
      </c>
      <c r="B17" s="197"/>
      <c r="C17" s="197"/>
      <c r="D17" s="197"/>
      <c r="E17" s="197"/>
      <c r="F17" s="197"/>
      <c r="G17" s="15">
        <v>10</v>
      </c>
      <c r="H17" s="32">
        <f>H18+H19+H20+H21+H22+H23+H24+H25+H26</f>
        <v>3936984239</v>
      </c>
      <c r="I17" s="32">
        <f>I18+I19+I20+I21+I22+I23+I24+I25+I26</f>
        <v>3640206707</v>
      </c>
    </row>
    <row r="18" spans="1:9" ht="12.75" customHeight="1" x14ac:dyDescent="0.2">
      <c r="A18" s="193" t="s">
        <v>57</v>
      </c>
      <c r="B18" s="193"/>
      <c r="C18" s="193"/>
      <c r="D18" s="193"/>
      <c r="E18" s="193"/>
      <c r="F18" s="193"/>
      <c r="G18" s="14">
        <v>11</v>
      </c>
      <c r="H18" s="31">
        <v>593370669</v>
      </c>
      <c r="I18" s="31">
        <v>534336982</v>
      </c>
    </row>
    <row r="19" spans="1:9" ht="12.75" customHeight="1" x14ac:dyDescent="0.2">
      <c r="A19" s="193" t="s">
        <v>58</v>
      </c>
      <c r="B19" s="193"/>
      <c r="C19" s="193"/>
      <c r="D19" s="193"/>
      <c r="E19" s="193"/>
      <c r="F19" s="193"/>
      <c r="G19" s="14">
        <v>12</v>
      </c>
      <c r="H19" s="31">
        <v>2593423408</v>
      </c>
      <c r="I19" s="31">
        <v>2355842088</v>
      </c>
    </row>
    <row r="20" spans="1:9" ht="12.75" customHeight="1" x14ac:dyDescent="0.2">
      <c r="A20" s="193" t="s">
        <v>59</v>
      </c>
      <c r="B20" s="193"/>
      <c r="C20" s="193"/>
      <c r="D20" s="193"/>
      <c r="E20" s="193"/>
      <c r="F20" s="193"/>
      <c r="G20" s="14">
        <v>13</v>
      </c>
      <c r="H20" s="31">
        <v>355975206</v>
      </c>
      <c r="I20" s="31">
        <v>335179753</v>
      </c>
    </row>
    <row r="21" spans="1:9" ht="12.75" customHeight="1" x14ac:dyDescent="0.2">
      <c r="A21" s="193" t="s">
        <v>60</v>
      </c>
      <c r="B21" s="193"/>
      <c r="C21" s="193"/>
      <c r="D21" s="193"/>
      <c r="E21" s="193"/>
      <c r="F21" s="193"/>
      <c r="G21" s="14">
        <v>14</v>
      </c>
      <c r="H21" s="31">
        <v>72736320</v>
      </c>
      <c r="I21" s="31">
        <v>65505476</v>
      </c>
    </row>
    <row r="22" spans="1:9" ht="12.75" customHeight="1" x14ac:dyDescent="0.2">
      <c r="A22" s="193" t="s">
        <v>61</v>
      </c>
      <c r="B22" s="193"/>
      <c r="C22" s="193"/>
      <c r="D22" s="193"/>
      <c r="E22" s="193"/>
      <c r="F22" s="193"/>
      <c r="G22" s="14">
        <v>15</v>
      </c>
      <c r="H22" s="31">
        <v>0</v>
      </c>
      <c r="I22" s="31">
        <v>0</v>
      </c>
    </row>
    <row r="23" spans="1:9" ht="12.75" customHeight="1" x14ac:dyDescent="0.2">
      <c r="A23" s="193" t="s">
        <v>62</v>
      </c>
      <c r="B23" s="193"/>
      <c r="C23" s="193"/>
      <c r="D23" s="193"/>
      <c r="E23" s="193"/>
      <c r="F23" s="193"/>
      <c r="G23" s="14">
        <v>16</v>
      </c>
      <c r="H23" s="31">
        <v>42528</v>
      </c>
      <c r="I23" s="31">
        <v>3390587</v>
      </c>
    </row>
    <row r="24" spans="1:9" ht="12.75" customHeight="1" x14ac:dyDescent="0.2">
      <c r="A24" s="193" t="s">
        <v>63</v>
      </c>
      <c r="B24" s="193"/>
      <c r="C24" s="193"/>
      <c r="D24" s="193"/>
      <c r="E24" s="193"/>
      <c r="F24" s="193"/>
      <c r="G24" s="14">
        <v>17</v>
      </c>
      <c r="H24" s="31">
        <v>267938392</v>
      </c>
      <c r="I24" s="31">
        <v>295566551</v>
      </c>
    </row>
    <row r="25" spans="1:9" ht="12.75" customHeight="1" x14ac:dyDescent="0.2">
      <c r="A25" s="193" t="s">
        <v>64</v>
      </c>
      <c r="B25" s="193"/>
      <c r="C25" s="193"/>
      <c r="D25" s="193"/>
      <c r="E25" s="193"/>
      <c r="F25" s="193"/>
      <c r="G25" s="14">
        <v>18</v>
      </c>
      <c r="H25" s="31">
        <v>50317735</v>
      </c>
      <c r="I25" s="31">
        <v>47281558</v>
      </c>
    </row>
    <row r="26" spans="1:9" ht="12.75" customHeight="1" x14ac:dyDescent="0.2">
      <c r="A26" s="193" t="s">
        <v>65</v>
      </c>
      <c r="B26" s="193"/>
      <c r="C26" s="193"/>
      <c r="D26" s="193"/>
      <c r="E26" s="193"/>
      <c r="F26" s="193"/>
      <c r="G26" s="14">
        <v>19</v>
      </c>
      <c r="H26" s="31">
        <v>3179981</v>
      </c>
      <c r="I26" s="31">
        <v>3103712</v>
      </c>
    </row>
    <row r="27" spans="1:9" ht="12.75" customHeight="1" x14ac:dyDescent="0.2">
      <c r="A27" s="197" t="s">
        <v>66</v>
      </c>
      <c r="B27" s="197"/>
      <c r="C27" s="197"/>
      <c r="D27" s="197"/>
      <c r="E27" s="197"/>
      <c r="F27" s="197"/>
      <c r="G27" s="15">
        <v>20</v>
      </c>
      <c r="H27" s="32">
        <f>SUM(H28:H37)</f>
        <v>1017453237</v>
      </c>
      <c r="I27" s="32">
        <f>SUM(I28:I37)</f>
        <v>1018873159</v>
      </c>
    </row>
    <row r="28" spans="1:9" ht="12.75" customHeight="1" x14ac:dyDescent="0.2">
      <c r="A28" s="193" t="s">
        <v>67</v>
      </c>
      <c r="B28" s="193"/>
      <c r="C28" s="193"/>
      <c r="D28" s="193"/>
      <c r="E28" s="193"/>
      <c r="F28" s="193"/>
      <c r="G28" s="14">
        <v>21</v>
      </c>
      <c r="H28" s="31">
        <v>941803942</v>
      </c>
      <c r="I28" s="31">
        <v>941803942</v>
      </c>
    </row>
    <row r="29" spans="1:9" ht="12.75" customHeight="1" x14ac:dyDescent="0.2">
      <c r="A29" s="193" t="s">
        <v>68</v>
      </c>
      <c r="B29" s="193"/>
      <c r="C29" s="193"/>
      <c r="D29" s="193"/>
      <c r="E29" s="193"/>
      <c r="F29" s="193"/>
      <c r="G29" s="14">
        <v>22</v>
      </c>
      <c r="H29" s="31">
        <v>0</v>
      </c>
      <c r="I29" s="31">
        <v>0</v>
      </c>
    </row>
    <row r="30" spans="1:9" ht="12.75" customHeight="1" x14ac:dyDescent="0.2">
      <c r="A30" s="193" t="s">
        <v>69</v>
      </c>
      <c r="B30" s="193"/>
      <c r="C30" s="193"/>
      <c r="D30" s="193"/>
      <c r="E30" s="193"/>
      <c r="F30" s="193"/>
      <c r="G30" s="14">
        <v>23</v>
      </c>
      <c r="H30" s="31">
        <v>0</v>
      </c>
      <c r="I30" s="31">
        <v>0</v>
      </c>
    </row>
    <row r="31" spans="1:9" ht="23.95" customHeight="1" x14ac:dyDescent="0.2">
      <c r="A31" s="193" t="s">
        <v>70</v>
      </c>
      <c r="B31" s="193"/>
      <c r="C31" s="193"/>
      <c r="D31" s="193"/>
      <c r="E31" s="193"/>
      <c r="F31" s="193"/>
      <c r="G31" s="14">
        <v>24</v>
      </c>
      <c r="H31" s="31">
        <v>70112312</v>
      </c>
      <c r="I31" s="31">
        <v>70112312</v>
      </c>
    </row>
    <row r="32" spans="1:9" ht="23.45" customHeight="1" x14ac:dyDescent="0.2">
      <c r="A32" s="193" t="s">
        <v>71</v>
      </c>
      <c r="B32" s="193"/>
      <c r="C32" s="193"/>
      <c r="D32" s="193"/>
      <c r="E32" s="193"/>
      <c r="F32" s="193"/>
      <c r="G32" s="14">
        <v>25</v>
      </c>
      <c r="H32" s="31">
        <v>0</v>
      </c>
      <c r="I32" s="31">
        <v>0</v>
      </c>
    </row>
    <row r="33" spans="1:9" ht="21.6" customHeight="1" x14ac:dyDescent="0.2">
      <c r="A33" s="193" t="s">
        <v>72</v>
      </c>
      <c r="B33" s="193"/>
      <c r="C33" s="193"/>
      <c r="D33" s="193"/>
      <c r="E33" s="193"/>
      <c r="F33" s="193"/>
      <c r="G33" s="14">
        <v>26</v>
      </c>
      <c r="H33" s="31">
        <v>0</v>
      </c>
      <c r="I33" s="31">
        <v>0</v>
      </c>
    </row>
    <row r="34" spans="1:9" ht="12.75" customHeight="1" x14ac:dyDescent="0.2">
      <c r="A34" s="193" t="s">
        <v>73</v>
      </c>
      <c r="B34" s="193"/>
      <c r="C34" s="193"/>
      <c r="D34" s="193"/>
      <c r="E34" s="193"/>
      <c r="F34" s="193"/>
      <c r="G34" s="14">
        <v>27</v>
      </c>
      <c r="H34" s="31">
        <v>219121</v>
      </c>
      <c r="I34" s="31">
        <v>257562</v>
      </c>
    </row>
    <row r="35" spans="1:9" ht="12.75" customHeight="1" x14ac:dyDescent="0.2">
      <c r="A35" s="193" t="s">
        <v>74</v>
      </c>
      <c r="B35" s="193"/>
      <c r="C35" s="193"/>
      <c r="D35" s="193"/>
      <c r="E35" s="193"/>
      <c r="F35" s="193"/>
      <c r="G35" s="14">
        <v>28</v>
      </c>
      <c r="H35" s="31">
        <v>5177862</v>
      </c>
      <c r="I35" s="31">
        <v>5172661</v>
      </c>
    </row>
    <row r="36" spans="1:9" ht="12.75" customHeight="1" x14ac:dyDescent="0.2">
      <c r="A36" s="193" t="s">
        <v>75</v>
      </c>
      <c r="B36" s="193"/>
      <c r="C36" s="193"/>
      <c r="D36" s="193"/>
      <c r="E36" s="193"/>
      <c r="F36" s="193"/>
      <c r="G36" s="14">
        <v>29</v>
      </c>
      <c r="H36" s="31">
        <v>0</v>
      </c>
      <c r="I36" s="31">
        <v>0</v>
      </c>
    </row>
    <row r="37" spans="1:9" ht="12.75" customHeight="1" x14ac:dyDescent="0.2">
      <c r="A37" s="193" t="s">
        <v>76</v>
      </c>
      <c r="B37" s="193"/>
      <c r="C37" s="193"/>
      <c r="D37" s="193"/>
      <c r="E37" s="193"/>
      <c r="F37" s="193"/>
      <c r="G37" s="14">
        <v>30</v>
      </c>
      <c r="H37" s="31">
        <v>140000</v>
      </c>
      <c r="I37" s="31">
        <v>1526682</v>
      </c>
    </row>
    <row r="38" spans="1:9" ht="12.75" customHeight="1" x14ac:dyDescent="0.2">
      <c r="A38" s="197" t="s">
        <v>77</v>
      </c>
      <c r="B38" s="197"/>
      <c r="C38" s="197"/>
      <c r="D38" s="197"/>
      <c r="E38" s="197"/>
      <c r="F38" s="197"/>
      <c r="G38" s="15">
        <v>31</v>
      </c>
      <c r="H38" s="32">
        <f>H39+H40+H41+H42</f>
        <v>0</v>
      </c>
      <c r="I38" s="32">
        <f>I39+I40+I41+I42</f>
        <v>0</v>
      </c>
    </row>
    <row r="39" spans="1:9" ht="12.75" customHeight="1" x14ac:dyDescent="0.2">
      <c r="A39" s="193" t="s">
        <v>78</v>
      </c>
      <c r="B39" s="193"/>
      <c r="C39" s="193"/>
      <c r="D39" s="193"/>
      <c r="E39" s="193"/>
      <c r="F39" s="193"/>
      <c r="G39" s="14">
        <v>32</v>
      </c>
      <c r="H39" s="31">
        <v>0</v>
      </c>
      <c r="I39" s="31">
        <v>0</v>
      </c>
    </row>
    <row r="40" spans="1:9" ht="27" customHeight="1" x14ac:dyDescent="0.2">
      <c r="A40" s="193" t="s">
        <v>79</v>
      </c>
      <c r="B40" s="193"/>
      <c r="C40" s="193"/>
      <c r="D40" s="193"/>
      <c r="E40" s="193"/>
      <c r="F40" s="193"/>
      <c r="G40" s="14">
        <v>33</v>
      </c>
      <c r="H40" s="31">
        <v>0</v>
      </c>
      <c r="I40" s="31">
        <v>0</v>
      </c>
    </row>
    <row r="41" spans="1:9" ht="12.75" customHeight="1" x14ac:dyDescent="0.2">
      <c r="A41" s="193" t="s">
        <v>80</v>
      </c>
      <c r="B41" s="193"/>
      <c r="C41" s="193"/>
      <c r="D41" s="193"/>
      <c r="E41" s="193"/>
      <c r="F41" s="193"/>
      <c r="G41" s="14">
        <v>34</v>
      </c>
      <c r="H41" s="31">
        <v>0</v>
      </c>
      <c r="I41" s="31">
        <v>0</v>
      </c>
    </row>
    <row r="42" spans="1:9" ht="12.75" customHeight="1" x14ac:dyDescent="0.2">
      <c r="A42" s="193" t="s">
        <v>81</v>
      </c>
      <c r="B42" s="193"/>
      <c r="C42" s="193"/>
      <c r="D42" s="193"/>
      <c r="E42" s="193"/>
      <c r="F42" s="193"/>
      <c r="G42" s="14">
        <v>35</v>
      </c>
      <c r="H42" s="31">
        <v>0</v>
      </c>
      <c r="I42" s="31">
        <v>0</v>
      </c>
    </row>
    <row r="43" spans="1:9" ht="12.75" customHeight="1" x14ac:dyDescent="0.2">
      <c r="A43" s="193" t="s">
        <v>82</v>
      </c>
      <c r="B43" s="193"/>
      <c r="C43" s="193"/>
      <c r="D43" s="193"/>
      <c r="E43" s="193"/>
      <c r="F43" s="193"/>
      <c r="G43" s="14">
        <v>36</v>
      </c>
      <c r="H43" s="31">
        <v>163224027</v>
      </c>
      <c r="I43" s="31">
        <v>110540611</v>
      </c>
    </row>
    <row r="44" spans="1:9" ht="12.75" customHeight="1" x14ac:dyDescent="0.2">
      <c r="A44" s="195" t="s">
        <v>83</v>
      </c>
      <c r="B44" s="195"/>
      <c r="C44" s="195"/>
      <c r="D44" s="195"/>
      <c r="E44" s="195"/>
      <c r="F44" s="195"/>
      <c r="G44" s="15">
        <v>37</v>
      </c>
      <c r="H44" s="32">
        <f>H45+H53+H60+H70</f>
        <v>656422372</v>
      </c>
      <c r="I44" s="32">
        <f>I45+I53+I60+I70</f>
        <v>540305084</v>
      </c>
    </row>
    <row r="45" spans="1:9" ht="12.75" customHeight="1" x14ac:dyDescent="0.2">
      <c r="A45" s="197" t="s">
        <v>84</v>
      </c>
      <c r="B45" s="197"/>
      <c r="C45" s="197"/>
      <c r="D45" s="197"/>
      <c r="E45" s="197"/>
      <c r="F45" s="197"/>
      <c r="G45" s="15">
        <v>38</v>
      </c>
      <c r="H45" s="32">
        <f>SUM(H46:H52)</f>
        <v>23619254</v>
      </c>
      <c r="I45" s="32">
        <f>SUM(I46:I52)</f>
        <v>30343842</v>
      </c>
    </row>
    <row r="46" spans="1:9" ht="12.75" customHeight="1" x14ac:dyDescent="0.2">
      <c r="A46" s="193" t="s">
        <v>85</v>
      </c>
      <c r="B46" s="193"/>
      <c r="C46" s="193"/>
      <c r="D46" s="193"/>
      <c r="E46" s="193"/>
      <c r="F46" s="193"/>
      <c r="G46" s="14">
        <v>39</v>
      </c>
      <c r="H46" s="31">
        <v>22520626</v>
      </c>
      <c r="I46" s="31">
        <v>28905838</v>
      </c>
    </row>
    <row r="47" spans="1:9" ht="12.75" customHeight="1" x14ac:dyDescent="0.2">
      <c r="A47" s="193" t="s">
        <v>86</v>
      </c>
      <c r="B47" s="193"/>
      <c r="C47" s="193"/>
      <c r="D47" s="193"/>
      <c r="E47" s="193"/>
      <c r="F47" s="193"/>
      <c r="G47" s="14">
        <v>40</v>
      </c>
      <c r="H47" s="31">
        <v>0</v>
      </c>
      <c r="I47" s="31">
        <v>0</v>
      </c>
    </row>
    <row r="48" spans="1:9" ht="12.75" customHeight="1" x14ac:dyDescent="0.2">
      <c r="A48" s="193" t="s">
        <v>87</v>
      </c>
      <c r="B48" s="193"/>
      <c r="C48" s="193"/>
      <c r="D48" s="193"/>
      <c r="E48" s="193"/>
      <c r="F48" s="193"/>
      <c r="G48" s="14">
        <v>41</v>
      </c>
      <c r="H48" s="31">
        <v>0</v>
      </c>
      <c r="I48" s="31">
        <v>0</v>
      </c>
    </row>
    <row r="49" spans="1:9" ht="12.75" customHeight="1" x14ac:dyDescent="0.2">
      <c r="A49" s="193" t="s">
        <v>88</v>
      </c>
      <c r="B49" s="193"/>
      <c r="C49" s="193"/>
      <c r="D49" s="193"/>
      <c r="E49" s="193"/>
      <c r="F49" s="193"/>
      <c r="G49" s="14">
        <v>42</v>
      </c>
      <c r="H49" s="31">
        <v>1098628</v>
      </c>
      <c r="I49" s="31">
        <v>1438004</v>
      </c>
    </row>
    <row r="50" spans="1:9" ht="12.75" customHeight="1" x14ac:dyDescent="0.2">
      <c r="A50" s="193" t="s">
        <v>89</v>
      </c>
      <c r="B50" s="193"/>
      <c r="C50" s="193"/>
      <c r="D50" s="193"/>
      <c r="E50" s="193"/>
      <c r="F50" s="193"/>
      <c r="G50" s="14">
        <v>43</v>
      </c>
      <c r="H50" s="31">
        <v>0</v>
      </c>
      <c r="I50" s="31">
        <v>0</v>
      </c>
    </row>
    <row r="51" spans="1:9" ht="12.75" customHeight="1" x14ac:dyDescent="0.2">
      <c r="A51" s="193" t="s">
        <v>90</v>
      </c>
      <c r="B51" s="193"/>
      <c r="C51" s="193"/>
      <c r="D51" s="193"/>
      <c r="E51" s="193"/>
      <c r="F51" s="193"/>
      <c r="G51" s="14">
        <v>44</v>
      </c>
      <c r="H51" s="31">
        <v>0</v>
      </c>
      <c r="I51" s="31">
        <v>0</v>
      </c>
    </row>
    <row r="52" spans="1:9" ht="12.75" customHeight="1" x14ac:dyDescent="0.2">
      <c r="A52" s="193" t="s">
        <v>91</v>
      </c>
      <c r="B52" s="193"/>
      <c r="C52" s="193"/>
      <c r="D52" s="193"/>
      <c r="E52" s="193"/>
      <c r="F52" s="193"/>
      <c r="G52" s="14">
        <v>45</v>
      </c>
      <c r="H52" s="31">
        <v>0</v>
      </c>
      <c r="I52" s="31">
        <v>0</v>
      </c>
    </row>
    <row r="53" spans="1:9" ht="12.75" customHeight="1" x14ac:dyDescent="0.2">
      <c r="A53" s="197" t="s">
        <v>92</v>
      </c>
      <c r="B53" s="197"/>
      <c r="C53" s="197"/>
      <c r="D53" s="197"/>
      <c r="E53" s="197"/>
      <c r="F53" s="197"/>
      <c r="G53" s="15">
        <v>46</v>
      </c>
      <c r="H53" s="32">
        <f>SUM(H54:H59)</f>
        <v>50219276</v>
      </c>
      <c r="I53" s="32">
        <f>SUM(I54:I59)</f>
        <v>34491130</v>
      </c>
    </row>
    <row r="54" spans="1:9" ht="12.75" customHeight="1" x14ac:dyDescent="0.2">
      <c r="A54" s="193" t="s">
        <v>93</v>
      </c>
      <c r="B54" s="193"/>
      <c r="C54" s="193"/>
      <c r="D54" s="193"/>
      <c r="E54" s="193"/>
      <c r="F54" s="193"/>
      <c r="G54" s="14">
        <v>47</v>
      </c>
      <c r="H54" s="31">
        <v>19738193</v>
      </c>
      <c r="I54" s="31">
        <v>5439861</v>
      </c>
    </row>
    <row r="55" spans="1:9" ht="23.45" customHeight="1" x14ac:dyDescent="0.2">
      <c r="A55" s="193" t="s">
        <v>94</v>
      </c>
      <c r="B55" s="193"/>
      <c r="C55" s="193"/>
      <c r="D55" s="193"/>
      <c r="E55" s="193"/>
      <c r="F55" s="193"/>
      <c r="G55" s="14">
        <v>48</v>
      </c>
      <c r="H55" s="31">
        <v>7293713</v>
      </c>
      <c r="I55" s="31">
        <v>8787580</v>
      </c>
    </row>
    <row r="56" spans="1:9" ht="12.75" customHeight="1" x14ac:dyDescent="0.2">
      <c r="A56" s="193" t="s">
        <v>95</v>
      </c>
      <c r="B56" s="193"/>
      <c r="C56" s="193"/>
      <c r="D56" s="193"/>
      <c r="E56" s="193"/>
      <c r="F56" s="193"/>
      <c r="G56" s="14">
        <v>49</v>
      </c>
      <c r="H56" s="31">
        <v>16667610</v>
      </c>
      <c r="I56" s="31">
        <v>12857716</v>
      </c>
    </row>
    <row r="57" spans="1:9" ht="12.75" customHeight="1" x14ac:dyDescent="0.2">
      <c r="A57" s="193" t="s">
        <v>96</v>
      </c>
      <c r="B57" s="193"/>
      <c r="C57" s="193"/>
      <c r="D57" s="193"/>
      <c r="E57" s="193"/>
      <c r="F57" s="193"/>
      <c r="G57" s="14">
        <v>50</v>
      </c>
      <c r="H57" s="31">
        <v>625968</v>
      </c>
      <c r="I57" s="31">
        <v>900559</v>
      </c>
    </row>
    <row r="58" spans="1:9" ht="12.75" customHeight="1" x14ac:dyDescent="0.2">
      <c r="A58" s="193" t="s">
        <v>97</v>
      </c>
      <c r="B58" s="193"/>
      <c r="C58" s="193"/>
      <c r="D58" s="193"/>
      <c r="E58" s="193"/>
      <c r="F58" s="193"/>
      <c r="G58" s="14">
        <v>51</v>
      </c>
      <c r="H58" s="31">
        <v>3070818</v>
      </c>
      <c r="I58" s="31">
        <v>592727</v>
      </c>
    </row>
    <row r="59" spans="1:9" ht="12.75" customHeight="1" x14ac:dyDescent="0.2">
      <c r="A59" s="193" t="s">
        <v>98</v>
      </c>
      <c r="B59" s="193"/>
      <c r="C59" s="193"/>
      <c r="D59" s="193"/>
      <c r="E59" s="193"/>
      <c r="F59" s="193"/>
      <c r="G59" s="14">
        <v>52</v>
      </c>
      <c r="H59" s="31">
        <v>2822974</v>
      </c>
      <c r="I59" s="31">
        <v>5912687</v>
      </c>
    </row>
    <row r="60" spans="1:9" ht="12.75" customHeight="1" x14ac:dyDescent="0.2">
      <c r="A60" s="197" t="s">
        <v>99</v>
      </c>
      <c r="B60" s="197"/>
      <c r="C60" s="197"/>
      <c r="D60" s="197"/>
      <c r="E60" s="197"/>
      <c r="F60" s="197"/>
      <c r="G60" s="15">
        <v>53</v>
      </c>
      <c r="H60" s="32">
        <f>SUM(H61:H69)</f>
        <v>444055</v>
      </c>
      <c r="I60" s="32">
        <f>SUM(I61:I69)</f>
        <v>442055</v>
      </c>
    </row>
    <row r="61" spans="1:9" ht="12.75" customHeight="1" x14ac:dyDescent="0.2">
      <c r="A61" s="193" t="s">
        <v>100</v>
      </c>
      <c r="B61" s="193"/>
      <c r="C61" s="193"/>
      <c r="D61" s="193"/>
      <c r="E61" s="193"/>
      <c r="F61" s="193"/>
      <c r="G61" s="14">
        <v>54</v>
      </c>
      <c r="H61" s="31">
        <v>0</v>
      </c>
      <c r="I61" s="31">
        <v>0</v>
      </c>
    </row>
    <row r="62" spans="1:9" ht="27.7" customHeight="1" x14ac:dyDescent="0.2">
      <c r="A62" s="193" t="s">
        <v>101</v>
      </c>
      <c r="B62" s="193"/>
      <c r="C62" s="193"/>
      <c r="D62" s="193"/>
      <c r="E62" s="193"/>
      <c r="F62" s="193"/>
      <c r="G62" s="14">
        <v>55</v>
      </c>
      <c r="H62" s="31">
        <v>0</v>
      </c>
      <c r="I62" s="31">
        <v>0</v>
      </c>
    </row>
    <row r="63" spans="1:9" ht="12.75" customHeight="1" x14ac:dyDescent="0.2">
      <c r="A63" s="193" t="s">
        <v>102</v>
      </c>
      <c r="B63" s="193"/>
      <c r="C63" s="193"/>
      <c r="D63" s="193"/>
      <c r="E63" s="193"/>
      <c r="F63" s="193"/>
      <c r="G63" s="14">
        <v>56</v>
      </c>
      <c r="H63" s="31">
        <v>28300</v>
      </c>
      <c r="I63" s="31">
        <v>28300</v>
      </c>
    </row>
    <row r="64" spans="1:9" ht="26" customHeight="1" x14ac:dyDescent="0.2">
      <c r="A64" s="193" t="s">
        <v>103</v>
      </c>
      <c r="B64" s="193"/>
      <c r="C64" s="193"/>
      <c r="D64" s="193"/>
      <c r="E64" s="193"/>
      <c r="F64" s="193"/>
      <c r="G64" s="14">
        <v>57</v>
      </c>
      <c r="H64" s="31">
        <v>0</v>
      </c>
      <c r="I64" s="31">
        <v>0</v>
      </c>
    </row>
    <row r="65" spans="1:9" ht="21.6" customHeight="1" x14ac:dyDescent="0.2">
      <c r="A65" s="193" t="s">
        <v>104</v>
      </c>
      <c r="B65" s="193"/>
      <c r="C65" s="193"/>
      <c r="D65" s="193"/>
      <c r="E65" s="193"/>
      <c r="F65" s="193"/>
      <c r="G65" s="14">
        <v>58</v>
      </c>
      <c r="H65" s="31">
        <v>0</v>
      </c>
      <c r="I65" s="31">
        <v>0</v>
      </c>
    </row>
    <row r="66" spans="1:9" ht="21.6" customHeight="1" x14ac:dyDescent="0.2">
      <c r="A66" s="193" t="s">
        <v>105</v>
      </c>
      <c r="B66" s="193"/>
      <c r="C66" s="193"/>
      <c r="D66" s="193"/>
      <c r="E66" s="193"/>
      <c r="F66" s="193"/>
      <c r="G66" s="14">
        <v>59</v>
      </c>
      <c r="H66" s="31">
        <v>0</v>
      </c>
      <c r="I66" s="31">
        <v>0</v>
      </c>
    </row>
    <row r="67" spans="1:9" ht="12.75" customHeight="1" x14ac:dyDescent="0.2">
      <c r="A67" s="193" t="s">
        <v>106</v>
      </c>
      <c r="B67" s="193"/>
      <c r="C67" s="193"/>
      <c r="D67" s="193"/>
      <c r="E67" s="193"/>
      <c r="F67" s="193"/>
      <c r="G67" s="14">
        <v>60</v>
      </c>
      <c r="H67" s="31">
        <v>0</v>
      </c>
      <c r="I67" s="31">
        <v>0</v>
      </c>
    </row>
    <row r="68" spans="1:9" ht="12.75" customHeight="1" x14ac:dyDescent="0.2">
      <c r="A68" s="193" t="s">
        <v>107</v>
      </c>
      <c r="B68" s="193"/>
      <c r="C68" s="193"/>
      <c r="D68" s="193"/>
      <c r="E68" s="193"/>
      <c r="F68" s="193"/>
      <c r="G68" s="14">
        <v>61</v>
      </c>
      <c r="H68" s="31">
        <v>415755</v>
      </c>
      <c r="I68" s="31">
        <v>413755</v>
      </c>
    </row>
    <row r="69" spans="1:9" ht="12.75" customHeight="1" x14ac:dyDescent="0.2">
      <c r="A69" s="193" t="s">
        <v>108</v>
      </c>
      <c r="B69" s="193"/>
      <c r="C69" s="193"/>
      <c r="D69" s="193"/>
      <c r="E69" s="193"/>
      <c r="F69" s="193"/>
      <c r="G69" s="14">
        <v>62</v>
      </c>
      <c r="H69" s="31">
        <v>0</v>
      </c>
      <c r="I69" s="31">
        <v>0</v>
      </c>
    </row>
    <row r="70" spans="1:9" ht="12.75" customHeight="1" x14ac:dyDescent="0.2">
      <c r="A70" s="193" t="s">
        <v>109</v>
      </c>
      <c r="B70" s="193"/>
      <c r="C70" s="193"/>
      <c r="D70" s="193"/>
      <c r="E70" s="193"/>
      <c r="F70" s="193"/>
      <c r="G70" s="14">
        <v>63</v>
      </c>
      <c r="H70" s="31">
        <v>582139787</v>
      </c>
      <c r="I70" s="31">
        <v>475028057</v>
      </c>
    </row>
    <row r="71" spans="1:9" ht="12.75" customHeight="1" x14ac:dyDescent="0.2">
      <c r="A71" s="194" t="s">
        <v>110</v>
      </c>
      <c r="B71" s="194"/>
      <c r="C71" s="194"/>
      <c r="D71" s="194"/>
      <c r="E71" s="194"/>
      <c r="F71" s="194"/>
      <c r="G71" s="14">
        <v>64</v>
      </c>
      <c r="H71" s="31">
        <v>21272442</v>
      </c>
      <c r="I71" s="31">
        <v>21165327</v>
      </c>
    </row>
    <row r="72" spans="1:9" ht="12.75" customHeight="1" x14ac:dyDescent="0.2">
      <c r="A72" s="195" t="s">
        <v>111</v>
      </c>
      <c r="B72" s="195"/>
      <c r="C72" s="195"/>
      <c r="D72" s="195"/>
      <c r="E72" s="195"/>
      <c r="F72" s="195"/>
      <c r="G72" s="15">
        <v>65</v>
      </c>
      <c r="H72" s="32">
        <f>H8+H9+H44+H71</f>
        <v>5829996618</v>
      </c>
      <c r="I72" s="32">
        <f>I8+I9+I44+I71</f>
        <v>5362888887</v>
      </c>
    </row>
    <row r="73" spans="1:9" ht="12.75" customHeight="1" x14ac:dyDescent="0.2">
      <c r="A73" s="194" t="s">
        <v>112</v>
      </c>
      <c r="B73" s="194"/>
      <c r="C73" s="194"/>
      <c r="D73" s="194"/>
      <c r="E73" s="194"/>
      <c r="F73" s="194"/>
      <c r="G73" s="14">
        <v>66</v>
      </c>
      <c r="H73" s="31">
        <v>54173148</v>
      </c>
      <c r="I73" s="31">
        <v>54158625</v>
      </c>
    </row>
    <row r="74" spans="1:9" x14ac:dyDescent="0.2">
      <c r="A74" s="198" t="s">
        <v>113</v>
      </c>
      <c r="B74" s="199"/>
      <c r="C74" s="199"/>
      <c r="D74" s="199"/>
      <c r="E74" s="199"/>
      <c r="F74" s="199"/>
      <c r="G74" s="199"/>
      <c r="H74" s="199"/>
      <c r="I74" s="199"/>
    </row>
    <row r="75" spans="1:9" ht="12.75" customHeight="1" x14ac:dyDescent="0.2">
      <c r="A75" s="195" t="s">
        <v>114</v>
      </c>
      <c r="B75" s="195"/>
      <c r="C75" s="195"/>
      <c r="D75" s="195"/>
      <c r="E75" s="195"/>
      <c r="F75" s="195"/>
      <c r="G75" s="15">
        <v>67</v>
      </c>
      <c r="H75" s="32">
        <f>H76+H77+H78+H84+H85+H91+H94+H97</f>
        <v>2619280406</v>
      </c>
      <c r="I75" s="32">
        <f>I76+I77+I78+I84+I85+I91+I94+I97</f>
        <v>2857281556</v>
      </c>
    </row>
    <row r="76" spans="1:9" ht="12.75" customHeight="1" x14ac:dyDescent="0.2">
      <c r="A76" s="193" t="s">
        <v>115</v>
      </c>
      <c r="B76" s="193"/>
      <c r="C76" s="193"/>
      <c r="D76" s="193"/>
      <c r="E76" s="193"/>
      <c r="F76" s="193"/>
      <c r="G76" s="14">
        <v>68</v>
      </c>
      <c r="H76" s="31">
        <v>1672021210</v>
      </c>
      <c r="I76" s="31">
        <v>1672021210</v>
      </c>
    </row>
    <row r="77" spans="1:9" ht="12.75" customHeight="1" x14ac:dyDescent="0.2">
      <c r="A77" s="193" t="s">
        <v>116</v>
      </c>
      <c r="B77" s="193"/>
      <c r="C77" s="193"/>
      <c r="D77" s="193"/>
      <c r="E77" s="193"/>
      <c r="F77" s="193"/>
      <c r="G77" s="14">
        <v>69</v>
      </c>
      <c r="H77" s="31">
        <v>5710563</v>
      </c>
      <c r="I77" s="31">
        <v>5710563</v>
      </c>
    </row>
    <row r="78" spans="1:9" ht="12.75" customHeight="1" x14ac:dyDescent="0.2">
      <c r="A78" s="197" t="s">
        <v>117</v>
      </c>
      <c r="B78" s="197"/>
      <c r="C78" s="197"/>
      <c r="D78" s="197"/>
      <c r="E78" s="197"/>
      <c r="F78" s="197"/>
      <c r="G78" s="15">
        <v>70</v>
      </c>
      <c r="H78" s="32">
        <f>SUM(H79:H83)</f>
        <v>98247551</v>
      </c>
      <c r="I78" s="32">
        <f>SUM(I79:I83)</f>
        <v>98247551</v>
      </c>
    </row>
    <row r="79" spans="1:9" ht="12.75" customHeight="1" x14ac:dyDescent="0.2">
      <c r="A79" s="193" t="s">
        <v>118</v>
      </c>
      <c r="B79" s="193"/>
      <c r="C79" s="193"/>
      <c r="D79" s="193"/>
      <c r="E79" s="193"/>
      <c r="F79" s="193"/>
      <c r="G79" s="14">
        <v>71</v>
      </c>
      <c r="H79" s="31">
        <v>83601061</v>
      </c>
      <c r="I79" s="31">
        <v>83601061</v>
      </c>
    </row>
    <row r="80" spans="1:9" ht="12.75" customHeight="1" x14ac:dyDescent="0.2">
      <c r="A80" s="193" t="s">
        <v>119</v>
      </c>
      <c r="B80" s="193"/>
      <c r="C80" s="193"/>
      <c r="D80" s="193"/>
      <c r="E80" s="193"/>
      <c r="F80" s="193"/>
      <c r="G80" s="14">
        <v>72</v>
      </c>
      <c r="H80" s="31">
        <v>136815284</v>
      </c>
      <c r="I80" s="31">
        <v>136815284</v>
      </c>
    </row>
    <row r="81" spans="1:9" ht="12.75" customHeight="1" x14ac:dyDescent="0.2">
      <c r="A81" s="193" t="s">
        <v>120</v>
      </c>
      <c r="B81" s="193"/>
      <c r="C81" s="193"/>
      <c r="D81" s="193"/>
      <c r="E81" s="193"/>
      <c r="F81" s="193"/>
      <c r="G81" s="14">
        <v>73</v>
      </c>
      <c r="H81" s="31">
        <v>-124418266</v>
      </c>
      <c r="I81" s="31">
        <v>-124418266</v>
      </c>
    </row>
    <row r="82" spans="1:9" ht="12.75" customHeight="1" x14ac:dyDescent="0.2">
      <c r="A82" s="193" t="s">
        <v>121</v>
      </c>
      <c r="B82" s="193"/>
      <c r="C82" s="193"/>
      <c r="D82" s="193"/>
      <c r="E82" s="193"/>
      <c r="F82" s="193"/>
      <c r="G82" s="14">
        <v>74</v>
      </c>
      <c r="H82" s="31">
        <v>0</v>
      </c>
      <c r="I82" s="31">
        <v>0</v>
      </c>
    </row>
    <row r="83" spans="1:9" ht="12.75" customHeight="1" x14ac:dyDescent="0.2">
      <c r="A83" s="193" t="s">
        <v>122</v>
      </c>
      <c r="B83" s="193"/>
      <c r="C83" s="193"/>
      <c r="D83" s="193"/>
      <c r="E83" s="193"/>
      <c r="F83" s="193"/>
      <c r="G83" s="14">
        <v>75</v>
      </c>
      <c r="H83" s="31">
        <v>2249472</v>
      </c>
      <c r="I83" s="31">
        <v>2249472</v>
      </c>
    </row>
    <row r="84" spans="1:9" ht="12.75" customHeight="1" x14ac:dyDescent="0.2">
      <c r="A84" s="196" t="s">
        <v>123</v>
      </c>
      <c r="B84" s="196"/>
      <c r="C84" s="196"/>
      <c r="D84" s="196"/>
      <c r="E84" s="196"/>
      <c r="F84" s="196"/>
      <c r="G84" s="110">
        <v>76</v>
      </c>
      <c r="H84" s="111">
        <v>0</v>
      </c>
      <c r="I84" s="111">
        <v>0</v>
      </c>
    </row>
    <row r="85" spans="1:9" ht="12.75" customHeight="1" x14ac:dyDescent="0.2">
      <c r="A85" s="197" t="s">
        <v>399</v>
      </c>
      <c r="B85" s="197"/>
      <c r="C85" s="197"/>
      <c r="D85" s="197"/>
      <c r="E85" s="197"/>
      <c r="F85" s="197"/>
      <c r="G85" s="15">
        <v>77</v>
      </c>
      <c r="H85" s="32">
        <f>H86+H87+H88+H89+H90</f>
        <v>81109</v>
      </c>
      <c r="I85" s="32">
        <f>I86+I87+I88+I89+I90</f>
        <v>112631</v>
      </c>
    </row>
    <row r="86" spans="1:9" ht="25.5" customHeight="1" x14ac:dyDescent="0.2">
      <c r="A86" s="193" t="s">
        <v>400</v>
      </c>
      <c r="B86" s="193"/>
      <c r="C86" s="193"/>
      <c r="D86" s="193"/>
      <c r="E86" s="193"/>
      <c r="F86" s="193"/>
      <c r="G86" s="14">
        <v>78</v>
      </c>
      <c r="H86" s="31">
        <v>81109</v>
      </c>
      <c r="I86" s="31">
        <v>112631</v>
      </c>
    </row>
    <row r="87" spans="1:9" ht="12.75" customHeight="1" x14ac:dyDescent="0.2">
      <c r="A87" s="193" t="s">
        <v>124</v>
      </c>
      <c r="B87" s="193"/>
      <c r="C87" s="193"/>
      <c r="D87" s="193"/>
      <c r="E87" s="193"/>
      <c r="F87" s="193"/>
      <c r="G87" s="14">
        <v>79</v>
      </c>
      <c r="H87" s="31">
        <v>0</v>
      </c>
      <c r="I87" s="31">
        <v>0</v>
      </c>
    </row>
    <row r="88" spans="1:9" ht="12.75" customHeight="1" x14ac:dyDescent="0.2">
      <c r="A88" s="193" t="s">
        <v>125</v>
      </c>
      <c r="B88" s="193"/>
      <c r="C88" s="193"/>
      <c r="D88" s="193"/>
      <c r="E88" s="193"/>
      <c r="F88" s="193"/>
      <c r="G88" s="14">
        <v>80</v>
      </c>
      <c r="H88" s="31">
        <v>0</v>
      </c>
      <c r="I88" s="31">
        <v>0</v>
      </c>
    </row>
    <row r="89" spans="1:9" ht="12.75" customHeight="1" x14ac:dyDescent="0.2">
      <c r="A89" s="193" t="s">
        <v>401</v>
      </c>
      <c r="B89" s="193"/>
      <c r="C89" s="193"/>
      <c r="D89" s="193"/>
      <c r="E89" s="193"/>
      <c r="F89" s="193"/>
      <c r="G89" s="14">
        <v>81</v>
      </c>
      <c r="H89" s="31">
        <v>0</v>
      </c>
      <c r="I89" s="31">
        <v>0</v>
      </c>
    </row>
    <row r="90" spans="1:9" ht="25.5" customHeight="1" x14ac:dyDescent="0.2">
      <c r="A90" s="193" t="s">
        <v>402</v>
      </c>
      <c r="B90" s="193"/>
      <c r="C90" s="193"/>
      <c r="D90" s="193"/>
      <c r="E90" s="193"/>
      <c r="F90" s="193"/>
      <c r="G90" s="14">
        <v>82</v>
      </c>
      <c r="H90" s="31">
        <v>0</v>
      </c>
      <c r="I90" s="31">
        <v>0</v>
      </c>
    </row>
    <row r="91" spans="1:9" ht="23.95" customHeight="1" x14ac:dyDescent="0.2">
      <c r="A91" s="197" t="s">
        <v>403</v>
      </c>
      <c r="B91" s="197"/>
      <c r="C91" s="197"/>
      <c r="D91" s="197"/>
      <c r="E91" s="197"/>
      <c r="F91" s="197"/>
      <c r="G91" s="15">
        <v>83</v>
      </c>
      <c r="H91" s="32">
        <f>H92-H93</f>
        <v>538614167</v>
      </c>
      <c r="I91" s="32">
        <f>I92-I93</f>
        <v>843219973</v>
      </c>
    </row>
    <row r="92" spans="1:9" ht="12.75" customHeight="1" x14ac:dyDescent="0.2">
      <c r="A92" s="193" t="s">
        <v>126</v>
      </c>
      <c r="B92" s="193"/>
      <c r="C92" s="193"/>
      <c r="D92" s="193"/>
      <c r="E92" s="193"/>
      <c r="F92" s="193"/>
      <c r="G92" s="14">
        <v>84</v>
      </c>
      <c r="H92" s="31">
        <v>538614167</v>
      </c>
      <c r="I92" s="31">
        <v>843219973</v>
      </c>
    </row>
    <row r="93" spans="1:9" ht="12.75" customHeight="1" x14ac:dyDescent="0.2">
      <c r="A93" s="193" t="s">
        <v>127</v>
      </c>
      <c r="B93" s="193"/>
      <c r="C93" s="193"/>
      <c r="D93" s="193"/>
      <c r="E93" s="193"/>
      <c r="F93" s="193"/>
      <c r="G93" s="14">
        <v>85</v>
      </c>
      <c r="H93" s="31">
        <v>0</v>
      </c>
      <c r="I93" s="31">
        <v>0</v>
      </c>
    </row>
    <row r="94" spans="1:9" ht="12.75" customHeight="1" x14ac:dyDescent="0.2">
      <c r="A94" s="197" t="s">
        <v>404</v>
      </c>
      <c r="B94" s="197"/>
      <c r="C94" s="197"/>
      <c r="D94" s="197"/>
      <c r="E94" s="197"/>
      <c r="F94" s="197"/>
      <c r="G94" s="15">
        <v>86</v>
      </c>
      <c r="H94" s="32">
        <f>H95-H96</f>
        <v>304605806</v>
      </c>
      <c r="I94" s="32">
        <f>I95-I96</f>
        <v>237969628</v>
      </c>
    </row>
    <row r="95" spans="1:9" ht="12.75" customHeight="1" x14ac:dyDescent="0.2">
      <c r="A95" s="193" t="s">
        <v>128</v>
      </c>
      <c r="B95" s="193"/>
      <c r="C95" s="193"/>
      <c r="D95" s="193"/>
      <c r="E95" s="193"/>
      <c r="F95" s="193"/>
      <c r="G95" s="14">
        <v>87</v>
      </c>
      <c r="H95" s="31">
        <v>304605806</v>
      </c>
      <c r="I95" s="31">
        <v>237969628</v>
      </c>
    </row>
    <row r="96" spans="1:9" ht="12.75" customHeight="1" x14ac:dyDescent="0.2">
      <c r="A96" s="193" t="s">
        <v>129</v>
      </c>
      <c r="B96" s="193"/>
      <c r="C96" s="193"/>
      <c r="D96" s="193"/>
      <c r="E96" s="193"/>
      <c r="F96" s="193"/>
      <c r="G96" s="14">
        <v>88</v>
      </c>
      <c r="H96" s="31">
        <v>0</v>
      </c>
      <c r="I96" s="31">
        <v>0</v>
      </c>
    </row>
    <row r="97" spans="1:9" ht="12.75" customHeight="1" x14ac:dyDescent="0.2">
      <c r="A97" s="193" t="s">
        <v>130</v>
      </c>
      <c r="B97" s="193"/>
      <c r="C97" s="193"/>
      <c r="D97" s="193"/>
      <c r="E97" s="193"/>
      <c r="F97" s="193"/>
      <c r="G97" s="14">
        <v>89</v>
      </c>
      <c r="H97" s="31">
        <v>0</v>
      </c>
      <c r="I97" s="31">
        <v>0</v>
      </c>
    </row>
    <row r="98" spans="1:9" ht="12.75" customHeight="1" x14ac:dyDescent="0.2">
      <c r="A98" s="195" t="s">
        <v>405</v>
      </c>
      <c r="B98" s="195"/>
      <c r="C98" s="195"/>
      <c r="D98" s="195"/>
      <c r="E98" s="195"/>
      <c r="F98" s="195"/>
      <c r="G98" s="15">
        <v>90</v>
      </c>
      <c r="H98" s="32">
        <f>SUM(H99:H104)</f>
        <v>134552238</v>
      </c>
      <c r="I98" s="32">
        <f>SUM(I99:I104)</f>
        <v>134552238</v>
      </c>
    </row>
    <row r="99" spans="1:9" ht="31.95" customHeight="1" x14ac:dyDescent="0.2">
      <c r="A99" s="193" t="s">
        <v>131</v>
      </c>
      <c r="B99" s="193"/>
      <c r="C99" s="193"/>
      <c r="D99" s="193"/>
      <c r="E99" s="193"/>
      <c r="F99" s="193"/>
      <c r="G99" s="14">
        <v>91</v>
      </c>
      <c r="H99" s="31">
        <v>24962956</v>
      </c>
      <c r="I99" s="31">
        <v>24962956</v>
      </c>
    </row>
    <row r="100" spans="1:9" ht="12.75" customHeight="1" x14ac:dyDescent="0.2">
      <c r="A100" s="193" t="s">
        <v>132</v>
      </c>
      <c r="B100" s="193"/>
      <c r="C100" s="193"/>
      <c r="D100" s="193"/>
      <c r="E100" s="193"/>
      <c r="F100" s="193"/>
      <c r="G100" s="14">
        <v>92</v>
      </c>
      <c r="H100" s="31">
        <v>0</v>
      </c>
      <c r="I100" s="31">
        <v>0</v>
      </c>
    </row>
    <row r="101" spans="1:9" ht="12.75" customHeight="1" x14ac:dyDescent="0.2">
      <c r="A101" s="193" t="s">
        <v>133</v>
      </c>
      <c r="B101" s="193"/>
      <c r="C101" s="193"/>
      <c r="D101" s="193"/>
      <c r="E101" s="193"/>
      <c r="F101" s="193"/>
      <c r="G101" s="14">
        <v>93</v>
      </c>
      <c r="H101" s="31">
        <v>28843417</v>
      </c>
      <c r="I101" s="31">
        <v>28843417</v>
      </c>
    </row>
    <row r="102" spans="1:9" ht="12.75" customHeight="1" x14ac:dyDescent="0.2">
      <c r="A102" s="193" t="s">
        <v>134</v>
      </c>
      <c r="B102" s="193"/>
      <c r="C102" s="193"/>
      <c r="D102" s="193"/>
      <c r="E102" s="193"/>
      <c r="F102" s="193"/>
      <c r="G102" s="14">
        <v>94</v>
      </c>
      <c r="H102" s="31">
        <v>0</v>
      </c>
      <c r="I102" s="31">
        <v>0</v>
      </c>
    </row>
    <row r="103" spans="1:9" ht="12.75" customHeight="1" x14ac:dyDescent="0.2">
      <c r="A103" s="193" t="s">
        <v>135</v>
      </c>
      <c r="B103" s="193"/>
      <c r="C103" s="193"/>
      <c r="D103" s="193"/>
      <c r="E103" s="193"/>
      <c r="F103" s="193"/>
      <c r="G103" s="14">
        <v>95</v>
      </c>
      <c r="H103" s="31">
        <v>0</v>
      </c>
      <c r="I103" s="31">
        <v>0</v>
      </c>
    </row>
    <row r="104" spans="1:9" ht="12.75" customHeight="1" x14ac:dyDescent="0.2">
      <c r="A104" s="193" t="s">
        <v>136</v>
      </c>
      <c r="B104" s="193"/>
      <c r="C104" s="193"/>
      <c r="D104" s="193"/>
      <c r="E104" s="193"/>
      <c r="F104" s="193"/>
      <c r="G104" s="14">
        <v>96</v>
      </c>
      <c r="H104" s="31">
        <v>80745865</v>
      </c>
      <c r="I104" s="31">
        <v>80745865</v>
      </c>
    </row>
    <row r="105" spans="1:9" ht="12.75" customHeight="1" x14ac:dyDescent="0.2">
      <c r="A105" s="195" t="s">
        <v>406</v>
      </c>
      <c r="B105" s="195"/>
      <c r="C105" s="195"/>
      <c r="D105" s="195"/>
      <c r="E105" s="195"/>
      <c r="F105" s="195"/>
      <c r="G105" s="15">
        <v>97</v>
      </c>
      <c r="H105" s="32">
        <f>SUM(H106:H116)</f>
        <v>2331903180</v>
      </c>
      <c r="I105" s="32">
        <f>SUM(I106:I116)</f>
        <v>1809774605</v>
      </c>
    </row>
    <row r="106" spans="1:9" ht="12.75" customHeight="1" x14ac:dyDescent="0.2">
      <c r="A106" s="193" t="s">
        <v>137</v>
      </c>
      <c r="B106" s="193"/>
      <c r="C106" s="193"/>
      <c r="D106" s="193"/>
      <c r="E106" s="193"/>
      <c r="F106" s="193"/>
      <c r="G106" s="14">
        <v>98</v>
      </c>
      <c r="H106" s="31">
        <v>0</v>
      </c>
      <c r="I106" s="31">
        <v>0</v>
      </c>
    </row>
    <row r="107" spans="1:9" ht="24.65" customHeight="1" x14ac:dyDescent="0.2">
      <c r="A107" s="193" t="s">
        <v>138</v>
      </c>
      <c r="B107" s="193"/>
      <c r="C107" s="193"/>
      <c r="D107" s="193"/>
      <c r="E107" s="193"/>
      <c r="F107" s="193"/>
      <c r="G107" s="14">
        <v>99</v>
      </c>
      <c r="H107" s="31">
        <v>0</v>
      </c>
      <c r="I107" s="31">
        <v>0</v>
      </c>
    </row>
    <row r="108" spans="1:9" ht="12.75" customHeight="1" x14ac:dyDescent="0.2">
      <c r="A108" s="193" t="s">
        <v>139</v>
      </c>
      <c r="B108" s="193"/>
      <c r="C108" s="193"/>
      <c r="D108" s="193"/>
      <c r="E108" s="193"/>
      <c r="F108" s="193"/>
      <c r="G108" s="14">
        <v>100</v>
      </c>
      <c r="H108" s="31">
        <v>0</v>
      </c>
      <c r="I108" s="31">
        <v>0</v>
      </c>
    </row>
    <row r="109" spans="1:9" ht="21.6" customHeight="1" x14ac:dyDescent="0.2">
      <c r="A109" s="193" t="s">
        <v>140</v>
      </c>
      <c r="B109" s="193"/>
      <c r="C109" s="193"/>
      <c r="D109" s="193"/>
      <c r="E109" s="193"/>
      <c r="F109" s="193"/>
      <c r="G109" s="14">
        <v>101</v>
      </c>
      <c r="H109" s="31">
        <v>0</v>
      </c>
      <c r="I109" s="31">
        <v>0</v>
      </c>
    </row>
    <row r="110" spans="1:9" ht="12.75" customHeight="1" x14ac:dyDescent="0.2">
      <c r="A110" s="193" t="s">
        <v>141</v>
      </c>
      <c r="B110" s="193"/>
      <c r="C110" s="193"/>
      <c r="D110" s="193"/>
      <c r="E110" s="193"/>
      <c r="F110" s="193"/>
      <c r="G110" s="14">
        <v>102</v>
      </c>
      <c r="H110" s="31">
        <v>0</v>
      </c>
      <c r="I110" s="31">
        <v>0</v>
      </c>
    </row>
    <row r="111" spans="1:9" ht="12.75" customHeight="1" x14ac:dyDescent="0.2">
      <c r="A111" s="193" t="s">
        <v>142</v>
      </c>
      <c r="B111" s="193"/>
      <c r="C111" s="193"/>
      <c r="D111" s="193"/>
      <c r="E111" s="193"/>
      <c r="F111" s="193"/>
      <c r="G111" s="14">
        <v>103</v>
      </c>
      <c r="H111" s="31">
        <v>2303872723</v>
      </c>
      <c r="I111" s="31">
        <v>1784524184</v>
      </c>
    </row>
    <row r="112" spans="1:9" ht="12.75" customHeight="1" x14ac:dyDescent="0.2">
      <c r="A112" s="193" t="s">
        <v>143</v>
      </c>
      <c r="B112" s="193"/>
      <c r="C112" s="193"/>
      <c r="D112" s="193"/>
      <c r="E112" s="193"/>
      <c r="F112" s="193"/>
      <c r="G112" s="14">
        <v>104</v>
      </c>
      <c r="H112" s="31">
        <v>0</v>
      </c>
      <c r="I112" s="31">
        <v>0</v>
      </c>
    </row>
    <row r="113" spans="1:9" ht="12.75" customHeight="1" x14ac:dyDescent="0.2">
      <c r="A113" s="193" t="s">
        <v>144</v>
      </c>
      <c r="B113" s="193"/>
      <c r="C113" s="193"/>
      <c r="D113" s="193"/>
      <c r="E113" s="193"/>
      <c r="F113" s="193"/>
      <c r="G113" s="14">
        <v>105</v>
      </c>
      <c r="H113" s="31">
        <v>0</v>
      </c>
      <c r="I113" s="31">
        <v>0</v>
      </c>
    </row>
    <row r="114" spans="1:9" ht="12.75" customHeight="1" x14ac:dyDescent="0.2">
      <c r="A114" s="193" t="s">
        <v>145</v>
      </c>
      <c r="B114" s="193"/>
      <c r="C114" s="193"/>
      <c r="D114" s="193"/>
      <c r="E114" s="193"/>
      <c r="F114" s="193"/>
      <c r="G114" s="14">
        <v>106</v>
      </c>
      <c r="H114" s="31">
        <v>0</v>
      </c>
      <c r="I114" s="31">
        <v>0</v>
      </c>
    </row>
    <row r="115" spans="1:9" ht="12.75" customHeight="1" x14ac:dyDescent="0.2">
      <c r="A115" s="193" t="s">
        <v>146</v>
      </c>
      <c r="B115" s="193"/>
      <c r="C115" s="193"/>
      <c r="D115" s="193"/>
      <c r="E115" s="193"/>
      <c r="F115" s="193"/>
      <c r="G115" s="14">
        <v>107</v>
      </c>
      <c r="H115" s="31">
        <v>15575274</v>
      </c>
      <c r="I115" s="31">
        <v>13005718</v>
      </c>
    </row>
    <row r="116" spans="1:9" ht="12.75" customHeight="1" x14ac:dyDescent="0.2">
      <c r="A116" s="193" t="s">
        <v>147</v>
      </c>
      <c r="B116" s="193"/>
      <c r="C116" s="193"/>
      <c r="D116" s="193"/>
      <c r="E116" s="193"/>
      <c r="F116" s="193"/>
      <c r="G116" s="14">
        <v>108</v>
      </c>
      <c r="H116" s="31">
        <v>12455183</v>
      </c>
      <c r="I116" s="31">
        <v>12244703</v>
      </c>
    </row>
    <row r="117" spans="1:9" ht="12.75" customHeight="1" x14ac:dyDescent="0.2">
      <c r="A117" s="195" t="s">
        <v>407</v>
      </c>
      <c r="B117" s="195"/>
      <c r="C117" s="195"/>
      <c r="D117" s="195"/>
      <c r="E117" s="195"/>
      <c r="F117" s="195"/>
      <c r="G117" s="15">
        <v>109</v>
      </c>
      <c r="H117" s="32">
        <f>SUM(H118:H131)</f>
        <v>665431238</v>
      </c>
      <c r="I117" s="32">
        <f>SUM(I118:I131)</f>
        <v>496340470</v>
      </c>
    </row>
    <row r="118" spans="1:9" ht="12.75" customHeight="1" x14ac:dyDescent="0.2">
      <c r="A118" s="193" t="s">
        <v>148</v>
      </c>
      <c r="B118" s="193"/>
      <c r="C118" s="193"/>
      <c r="D118" s="193"/>
      <c r="E118" s="193"/>
      <c r="F118" s="193"/>
      <c r="G118" s="14">
        <v>110</v>
      </c>
      <c r="H118" s="31">
        <v>101669</v>
      </c>
      <c r="I118" s="31">
        <v>313590</v>
      </c>
    </row>
    <row r="119" spans="1:9" ht="22.1" customHeight="1" x14ac:dyDescent="0.2">
      <c r="A119" s="193" t="s">
        <v>149</v>
      </c>
      <c r="B119" s="193"/>
      <c r="C119" s="193"/>
      <c r="D119" s="193"/>
      <c r="E119" s="193"/>
      <c r="F119" s="193"/>
      <c r="G119" s="14">
        <v>111</v>
      </c>
      <c r="H119" s="31">
        <v>0</v>
      </c>
      <c r="I119" s="31">
        <v>0</v>
      </c>
    </row>
    <row r="120" spans="1:9" ht="12.75" customHeight="1" x14ac:dyDescent="0.2">
      <c r="A120" s="193" t="s">
        <v>150</v>
      </c>
      <c r="B120" s="193"/>
      <c r="C120" s="193"/>
      <c r="D120" s="193"/>
      <c r="E120" s="193"/>
      <c r="F120" s="193"/>
      <c r="G120" s="14">
        <v>112</v>
      </c>
      <c r="H120" s="31">
        <v>7389</v>
      </c>
      <c r="I120" s="31">
        <v>26608</v>
      </c>
    </row>
    <row r="121" spans="1:9" ht="23.45" customHeight="1" x14ac:dyDescent="0.2">
      <c r="A121" s="193" t="s">
        <v>151</v>
      </c>
      <c r="B121" s="193"/>
      <c r="C121" s="193"/>
      <c r="D121" s="193"/>
      <c r="E121" s="193"/>
      <c r="F121" s="193"/>
      <c r="G121" s="14">
        <v>113</v>
      </c>
      <c r="H121" s="31">
        <v>0</v>
      </c>
      <c r="I121" s="31">
        <v>0</v>
      </c>
    </row>
    <row r="122" spans="1:9" ht="12.75" customHeight="1" x14ac:dyDescent="0.2">
      <c r="A122" s="193" t="s">
        <v>152</v>
      </c>
      <c r="B122" s="193"/>
      <c r="C122" s="193"/>
      <c r="D122" s="193"/>
      <c r="E122" s="193"/>
      <c r="F122" s="193"/>
      <c r="G122" s="14">
        <v>114</v>
      </c>
      <c r="H122" s="31">
        <v>0</v>
      </c>
      <c r="I122" s="31">
        <v>0</v>
      </c>
    </row>
    <row r="123" spans="1:9" ht="12.75" customHeight="1" x14ac:dyDescent="0.2">
      <c r="A123" s="193" t="s">
        <v>153</v>
      </c>
      <c r="B123" s="193"/>
      <c r="C123" s="193"/>
      <c r="D123" s="193"/>
      <c r="E123" s="193"/>
      <c r="F123" s="193"/>
      <c r="G123" s="14">
        <v>115</v>
      </c>
      <c r="H123" s="31">
        <v>523630896</v>
      </c>
      <c r="I123" s="31">
        <v>305417159</v>
      </c>
    </row>
    <row r="124" spans="1:9" ht="12.75" customHeight="1" x14ac:dyDescent="0.2">
      <c r="A124" s="193" t="s">
        <v>154</v>
      </c>
      <c r="B124" s="193"/>
      <c r="C124" s="193"/>
      <c r="D124" s="193"/>
      <c r="E124" s="193"/>
      <c r="F124" s="193"/>
      <c r="G124" s="14">
        <v>116</v>
      </c>
      <c r="H124" s="31">
        <v>36066605</v>
      </c>
      <c r="I124" s="31">
        <v>85196828</v>
      </c>
    </row>
    <row r="125" spans="1:9" ht="12.75" customHeight="1" x14ac:dyDescent="0.2">
      <c r="A125" s="193" t="s">
        <v>155</v>
      </c>
      <c r="B125" s="193"/>
      <c r="C125" s="193"/>
      <c r="D125" s="193"/>
      <c r="E125" s="193"/>
      <c r="F125" s="193"/>
      <c r="G125" s="14">
        <v>117</v>
      </c>
      <c r="H125" s="31">
        <v>51117222</v>
      </c>
      <c r="I125" s="31">
        <v>64433949</v>
      </c>
    </row>
    <row r="126" spans="1:9" x14ac:dyDescent="0.2">
      <c r="A126" s="193" t="s">
        <v>156</v>
      </c>
      <c r="B126" s="193"/>
      <c r="C126" s="193"/>
      <c r="D126" s="193"/>
      <c r="E126" s="193"/>
      <c r="F126" s="193"/>
      <c r="G126" s="14">
        <v>118</v>
      </c>
      <c r="H126" s="31">
        <v>0</v>
      </c>
      <c r="I126" s="31">
        <v>0</v>
      </c>
    </row>
    <row r="127" spans="1:9" x14ac:dyDescent="0.2">
      <c r="A127" s="193" t="s">
        <v>157</v>
      </c>
      <c r="B127" s="193"/>
      <c r="C127" s="193"/>
      <c r="D127" s="193"/>
      <c r="E127" s="193"/>
      <c r="F127" s="193"/>
      <c r="G127" s="14">
        <v>119</v>
      </c>
      <c r="H127" s="31">
        <v>24804908</v>
      </c>
      <c r="I127" s="31">
        <v>21363643</v>
      </c>
    </row>
    <row r="128" spans="1:9" x14ac:dyDescent="0.2">
      <c r="A128" s="193" t="s">
        <v>158</v>
      </c>
      <c r="B128" s="193"/>
      <c r="C128" s="193"/>
      <c r="D128" s="193"/>
      <c r="E128" s="193"/>
      <c r="F128" s="193"/>
      <c r="G128" s="14">
        <v>120</v>
      </c>
      <c r="H128" s="31">
        <v>14661562</v>
      </c>
      <c r="I128" s="31">
        <v>7982734</v>
      </c>
    </row>
    <row r="129" spans="1:9" x14ac:dyDescent="0.2">
      <c r="A129" s="193" t="s">
        <v>159</v>
      </c>
      <c r="B129" s="193"/>
      <c r="C129" s="193"/>
      <c r="D129" s="193"/>
      <c r="E129" s="193"/>
      <c r="F129" s="193"/>
      <c r="G129" s="14">
        <v>121</v>
      </c>
      <c r="H129" s="31">
        <v>0</v>
      </c>
      <c r="I129" s="31">
        <v>0</v>
      </c>
    </row>
    <row r="130" spans="1:9" x14ac:dyDescent="0.2">
      <c r="A130" s="193" t="s">
        <v>160</v>
      </c>
      <c r="B130" s="193"/>
      <c r="C130" s="193"/>
      <c r="D130" s="193"/>
      <c r="E130" s="193"/>
      <c r="F130" s="193"/>
      <c r="G130" s="14">
        <v>122</v>
      </c>
      <c r="H130" s="31">
        <v>0</v>
      </c>
      <c r="I130" s="31">
        <v>0</v>
      </c>
    </row>
    <row r="131" spans="1:9" x14ac:dyDescent="0.2">
      <c r="A131" s="193" t="s">
        <v>161</v>
      </c>
      <c r="B131" s="193"/>
      <c r="C131" s="193"/>
      <c r="D131" s="193"/>
      <c r="E131" s="193"/>
      <c r="F131" s="193"/>
      <c r="G131" s="14">
        <v>123</v>
      </c>
      <c r="H131" s="31">
        <v>15040987</v>
      </c>
      <c r="I131" s="31">
        <v>11605959</v>
      </c>
    </row>
    <row r="132" spans="1:9" ht="22.1" customHeight="1" x14ac:dyDescent="0.2">
      <c r="A132" s="194" t="s">
        <v>162</v>
      </c>
      <c r="B132" s="194"/>
      <c r="C132" s="194"/>
      <c r="D132" s="194"/>
      <c r="E132" s="194"/>
      <c r="F132" s="194"/>
      <c r="G132" s="14">
        <v>124</v>
      </c>
      <c r="H132" s="31">
        <v>78829556</v>
      </c>
      <c r="I132" s="31">
        <v>64940018</v>
      </c>
    </row>
    <row r="133" spans="1:9" x14ac:dyDescent="0.2">
      <c r="A133" s="195" t="s">
        <v>408</v>
      </c>
      <c r="B133" s="195"/>
      <c r="C133" s="195"/>
      <c r="D133" s="195"/>
      <c r="E133" s="195"/>
      <c r="F133" s="195"/>
      <c r="G133" s="15">
        <v>125</v>
      </c>
      <c r="H133" s="32">
        <f>H75+H98+H105+H117+H132</f>
        <v>5829996618</v>
      </c>
      <c r="I133" s="32">
        <f>I75+I98+I105+I117+I132</f>
        <v>5362888887</v>
      </c>
    </row>
    <row r="134" spans="1:9" x14ac:dyDescent="0.2">
      <c r="A134" s="194" t="s">
        <v>163</v>
      </c>
      <c r="B134" s="194"/>
      <c r="C134" s="194"/>
      <c r="D134" s="194"/>
      <c r="E134" s="194"/>
      <c r="F134" s="194"/>
      <c r="G134" s="14">
        <v>126</v>
      </c>
      <c r="H134" s="31">
        <v>54173148</v>
      </c>
      <c r="I134" s="31">
        <v>54158625</v>
      </c>
    </row>
  </sheetData>
  <sheetProtection algorithmName="SHA-512" hashValue="O6It8BVxtjP4TPI6Oqit72jPYM060exs4yKEEFoKvSJDecI52pEVOeZP04ExKX9skL93BiqPbL9DYalbN+tAmA==" saltValue="VOv5kfcLH/ue6xHBtyEFwA=="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89:F89"/>
    <mergeCell ref="A90:F90"/>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Incorrect entry" error="You can enter only positive whole numbers."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formula1>0</formula1>
    </dataValidation>
    <dataValidation type="whole" operator="notEqual" allowBlank="1" showInputMessage="1" showErrorMessage="1" errorTitle="Incorrect entry" error="You can enter only whole numbers. This ADP code can have a negative sign."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formula1>9999999999</formula1>
    </dataValidation>
    <dataValidation type="whole" operator="notEqual" allowBlank="1" showInputMessage="1" showErrorMessage="1" errorTitle="Incorrect entry" error="You can enter only positive or negative whole numbers."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999999999999</formula1>
    </dataValidation>
    <dataValidation type="whole" operator="notEqual" allowBlank="1" showInputMessage="1" showErrorMessage="1" errorTitle="Incorrect entry" error="You can enter only whole numbers."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formula1>999999999999</formula1>
    </dataValidation>
    <dataValidation type="whole" operator="notEqual" allowBlank="1" showInputMessage="1" showErrorMessage="1" errorTitle="Incorrect entry" error="You can enter only whole numbers or a zero" sqref="H75:I75 H97:I97 H94:I94 H77:I91">
      <formula1>999999999999</formula1>
    </dataValidation>
    <dataValidation type="whole" operator="greaterThanOrEqual" allowBlank="1" showInputMessage="1" showErrorMessage="1" errorTitle="Incorrect entry" error="You can enter only positive whole numbers or a zero" sqref="H8:I73 H98:I134 H95:I96 H92:I93 H76:I76">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3"/>
  <sheetViews>
    <sheetView topLeftCell="A59" zoomScaleNormal="100" zoomScaleSheetLayoutView="110" workbookViewId="0">
      <selection activeCell="J89" sqref="J89"/>
    </sheetView>
  </sheetViews>
  <sheetFormatPr defaultRowHeight="12.9" x14ac:dyDescent="0.2"/>
  <cols>
    <col min="1" max="7" width="9.125" style="16"/>
    <col min="8" max="11" width="14.75" style="34" customWidth="1"/>
    <col min="12" max="263" width="9.125" style="16"/>
    <col min="264" max="264" width="9.875" style="16" bestFit="1" customWidth="1"/>
    <col min="265" max="265" width="11.75" style="16" bestFit="1" customWidth="1"/>
    <col min="266" max="519" width="9.125" style="16"/>
    <col min="520" max="520" width="9.875" style="16" bestFit="1" customWidth="1"/>
    <col min="521" max="521" width="11.75" style="16" bestFit="1" customWidth="1"/>
    <col min="522" max="775" width="9.125" style="16"/>
    <col min="776" max="776" width="9.875" style="16" bestFit="1" customWidth="1"/>
    <col min="777" max="777" width="11.75" style="16" bestFit="1" customWidth="1"/>
    <col min="778" max="1031" width="9.125" style="16"/>
    <col min="1032" max="1032" width="9.875" style="16" bestFit="1" customWidth="1"/>
    <col min="1033" max="1033" width="11.75" style="16" bestFit="1" customWidth="1"/>
    <col min="1034" max="1287" width="9.125" style="16"/>
    <col min="1288" max="1288" width="9.875" style="16" bestFit="1" customWidth="1"/>
    <col min="1289" max="1289" width="11.75" style="16" bestFit="1" customWidth="1"/>
    <col min="1290" max="1543" width="9.125" style="16"/>
    <col min="1544" max="1544" width="9.875" style="16" bestFit="1" customWidth="1"/>
    <col min="1545" max="1545" width="11.75" style="16" bestFit="1" customWidth="1"/>
    <col min="1546" max="1799" width="9.125" style="16"/>
    <col min="1800" max="1800" width="9.875" style="16" bestFit="1" customWidth="1"/>
    <col min="1801" max="1801" width="11.75" style="16" bestFit="1" customWidth="1"/>
    <col min="1802" max="2055" width="9.125" style="16"/>
    <col min="2056" max="2056" width="9.875" style="16" bestFit="1" customWidth="1"/>
    <col min="2057" max="2057" width="11.75" style="16" bestFit="1" customWidth="1"/>
    <col min="2058" max="2311" width="9.125" style="16"/>
    <col min="2312" max="2312" width="9.875" style="16" bestFit="1" customWidth="1"/>
    <col min="2313" max="2313" width="11.75" style="16" bestFit="1" customWidth="1"/>
    <col min="2314" max="2567" width="9.125" style="16"/>
    <col min="2568" max="2568" width="9.875" style="16" bestFit="1" customWidth="1"/>
    <col min="2569" max="2569" width="11.75" style="16" bestFit="1" customWidth="1"/>
    <col min="2570" max="2823" width="9.125" style="16"/>
    <col min="2824" max="2824" width="9.875" style="16" bestFit="1" customWidth="1"/>
    <col min="2825" max="2825" width="11.75" style="16" bestFit="1" customWidth="1"/>
    <col min="2826" max="3079" width="9.125" style="16"/>
    <col min="3080" max="3080" width="9.875" style="16" bestFit="1" customWidth="1"/>
    <col min="3081" max="3081" width="11.75" style="16" bestFit="1" customWidth="1"/>
    <col min="3082" max="3335" width="9.125" style="16"/>
    <col min="3336" max="3336" width="9.875" style="16" bestFit="1" customWidth="1"/>
    <col min="3337" max="3337" width="11.75" style="16" bestFit="1" customWidth="1"/>
    <col min="3338" max="3591" width="9.125" style="16"/>
    <col min="3592" max="3592" width="9.875" style="16" bestFit="1" customWidth="1"/>
    <col min="3593" max="3593" width="11.75" style="16" bestFit="1" customWidth="1"/>
    <col min="3594" max="3847" width="9.125" style="16"/>
    <col min="3848" max="3848" width="9.875" style="16" bestFit="1" customWidth="1"/>
    <col min="3849" max="3849" width="11.75" style="16" bestFit="1" customWidth="1"/>
    <col min="3850" max="4103" width="9.125" style="16"/>
    <col min="4104" max="4104" width="9.875" style="16" bestFit="1" customWidth="1"/>
    <col min="4105" max="4105" width="11.75" style="16" bestFit="1" customWidth="1"/>
    <col min="4106" max="4359" width="9.125" style="16"/>
    <col min="4360" max="4360" width="9.875" style="16" bestFit="1" customWidth="1"/>
    <col min="4361" max="4361" width="11.75" style="16" bestFit="1" customWidth="1"/>
    <col min="4362" max="4615" width="9.125" style="16"/>
    <col min="4616" max="4616" width="9.875" style="16" bestFit="1" customWidth="1"/>
    <col min="4617" max="4617" width="11.75" style="16" bestFit="1" customWidth="1"/>
    <col min="4618" max="4871" width="9.125" style="16"/>
    <col min="4872" max="4872" width="9.875" style="16" bestFit="1" customWidth="1"/>
    <col min="4873" max="4873" width="11.75" style="16" bestFit="1" customWidth="1"/>
    <col min="4874" max="5127" width="9.125" style="16"/>
    <col min="5128" max="5128" width="9.875" style="16" bestFit="1" customWidth="1"/>
    <col min="5129" max="5129" width="11.75" style="16" bestFit="1" customWidth="1"/>
    <col min="5130" max="5383" width="9.125" style="16"/>
    <col min="5384" max="5384" width="9.875" style="16" bestFit="1" customWidth="1"/>
    <col min="5385" max="5385" width="11.75" style="16" bestFit="1" customWidth="1"/>
    <col min="5386" max="5639" width="9.125" style="16"/>
    <col min="5640" max="5640" width="9.875" style="16" bestFit="1" customWidth="1"/>
    <col min="5641" max="5641" width="11.75" style="16" bestFit="1" customWidth="1"/>
    <col min="5642" max="5895" width="9.125" style="16"/>
    <col min="5896" max="5896" width="9.875" style="16" bestFit="1" customWidth="1"/>
    <col min="5897" max="5897" width="11.75" style="16" bestFit="1" customWidth="1"/>
    <col min="5898" max="6151" width="9.125" style="16"/>
    <col min="6152" max="6152" width="9.875" style="16" bestFit="1" customWidth="1"/>
    <col min="6153" max="6153" width="11.75" style="16" bestFit="1" customWidth="1"/>
    <col min="6154" max="6407" width="9.125" style="16"/>
    <col min="6408" max="6408" width="9.875" style="16" bestFit="1" customWidth="1"/>
    <col min="6409" max="6409" width="11.75" style="16" bestFit="1" customWidth="1"/>
    <col min="6410" max="6663" width="9.125" style="16"/>
    <col min="6664" max="6664" width="9.875" style="16" bestFit="1" customWidth="1"/>
    <col min="6665" max="6665" width="11.75" style="16" bestFit="1" customWidth="1"/>
    <col min="6666" max="6919" width="9.125" style="16"/>
    <col min="6920" max="6920" width="9.875" style="16" bestFit="1" customWidth="1"/>
    <col min="6921" max="6921" width="11.75" style="16" bestFit="1" customWidth="1"/>
    <col min="6922" max="7175" width="9.125" style="16"/>
    <col min="7176" max="7176" width="9.875" style="16" bestFit="1" customWidth="1"/>
    <col min="7177" max="7177" width="11.75" style="16" bestFit="1" customWidth="1"/>
    <col min="7178" max="7431" width="9.125" style="16"/>
    <col min="7432" max="7432" width="9.875" style="16" bestFit="1" customWidth="1"/>
    <col min="7433" max="7433" width="11.75" style="16" bestFit="1" customWidth="1"/>
    <col min="7434" max="7687" width="9.125" style="16"/>
    <col min="7688" max="7688" width="9.875" style="16" bestFit="1" customWidth="1"/>
    <col min="7689" max="7689" width="11.75" style="16" bestFit="1" customWidth="1"/>
    <col min="7690" max="7943" width="9.125" style="16"/>
    <col min="7944" max="7944" width="9.875" style="16" bestFit="1" customWidth="1"/>
    <col min="7945" max="7945" width="11.75" style="16" bestFit="1" customWidth="1"/>
    <col min="7946" max="8199" width="9.125" style="16"/>
    <col min="8200" max="8200" width="9.875" style="16" bestFit="1" customWidth="1"/>
    <col min="8201" max="8201" width="11.75" style="16" bestFit="1" customWidth="1"/>
    <col min="8202" max="8455" width="9.125" style="16"/>
    <col min="8456" max="8456" width="9.875" style="16" bestFit="1" customWidth="1"/>
    <col min="8457" max="8457" width="11.75" style="16" bestFit="1" customWidth="1"/>
    <col min="8458" max="8711" width="9.125" style="16"/>
    <col min="8712" max="8712" width="9.875" style="16" bestFit="1" customWidth="1"/>
    <col min="8713" max="8713" width="11.75" style="16" bestFit="1" customWidth="1"/>
    <col min="8714" max="8967" width="9.125" style="16"/>
    <col min="8968" max="8968" width="9.875" style="16" bestFit="1" customWidth="1"/>
    <col min="8969" max="8969" width="11.75" style="16" bestFit="1" customWidth="1"/>
    <col min="8970" max="9223" width="9.125" style="16"/>
    <col min="9224" max="9224" width="9.875" style="16" bestFit="1" customWidth="1"/>
    <col min="9225" max="9225" width="11.75" style="16" bestFit="1" customWidth="1"/>
    <col min="9226" max="9479" width="9.125" style="16"/>
    <col min="9480" max="9480" width="9.875" style="16" bestFit="1" customWidth="1"/>
    <col min="9481" max="9481" width="11.75" style="16" bestFit="1" customWidth="1"/>
    <col min="9482" max="9735" width="9.125" style="16"/>
    <col min="9736" max="9736" width="9.875" style="16" bestFit="1" customWidth="1"/>
    <col min="9737" max="9737" width="11.75" style="16" bestFit="1" customWidth="1"/>
    <col min="9738" max="9991" width="9.125" style="16"/>
    <col min="9992" max="9992" width="9.875" style="16" bestFit="1" customWidth="1"/>
    <col min="9993" max="9993" width="11.75" style="16" bestFit="1" customWidth="1"/>
    <col min="9994" max="10247" width="9.125" style="16"/>
    <col min="10248" max="10248" width="9.875" style="16" bestFit="1" customWidth="1"/>
    <col min="10249" max="10249" width="11.75" style="16" bestFit="1" customWidth="1"/>
    <col min="10250" max="10503" width="9.125" style="16"/>
    <col min="10504" max="10504" width="9.875" style="16" bestFit="1" customWidth="1"/>
    <col min="10505" max="10505" width="11.75" style="16" bestFit="1" customWidth="1"/>
    <col min="10506" max="10759" width="9.125" style="16"/>
    <col min="10760" max="10760" width="9.875" style="16" bestFit="1" customWidth="1"/>
    <col min="10761" max="10761" width="11.75" style="16" bestFit="1" customWidth="1"/>
    <col min="10762" max="11015" width="9.125" style="16"/>
    <col min="11016" max="11016" width="9.875" style="16" bestFit="1" customWidth="1"/>
    <col min="11017" max="11017" width="11.75" style="16" bestFit="1" customWidth="1"/>
    <col min="11018" max="11271" width="9.125" style="16"/>
    <col min="11272" max="11272" width="9.875" style="16" bestFit="1" customWidth="1"/>
    <col min="11273" max="11273" width="11.75" style="16" bestFit="1" customWidth="1"/>
    <col min="11274" max="11527" width="9.125" style="16"/>
    <col min="11528" max="11528" width="9.875" style="16" bestFit="1" customWidth="1"/>
    <col min="11529" max="11529" width="11.75" style="16" bestFit="1" customWidth="1"/>
    <col min="11530" max="11783" width="9.125" style="16"/>
    <col min="11784" max="11784" width="9.875" style="16" bestFit="1" customWidth="1"/>
    <col min="11785" max="11785" width="11.75" style="16" bestFit="1" customWidth="1"/>
    <col min="11786" max="12039" width="9.125" style="16"/>
    <col min="12040" max="12040" width="9.875" style="16" bestFit="1" customWidth="1"/>
    <col min="12041" max="12041" width="11.75" style="16" bestFit="1" customWidth="1"/>
    <col min="12042" max="12295" width="9.125" style="16"/>
    <col min="12296" max="12296" width="9.875" style="16" bestFit="1" customWidth="1"/>
    <col min="12297" max="12297" width="11.75" style="16" bestFit="1" customWidth="1"/>
    <col min="12298" max="12551" width="9.125" style="16"/>
    <col min="12552" max="12552" width="9.875" style="16" bestFit="1" customWidth="1"/>
    <col min="12553" max="12553" width="11.75" style="16" bestFit="1" customWidth="1"/>
    <col min="12554" max="12807" width="9.125" style="16"/>
    <col min="12808" max="12808" width="9.875" style="16" bestFit="1" customWidth="1"/>
    <col min="12809" max="12809" width="11.75" style="16" bestFit="1" customWidth="1"/>
    <col min="12810" max="13063" width="9.125" style="16"/>
    <col min="13064" max="13064" width="9.875" style="16" bestFit="1" customWidth="1"/>
    <col min="13065" max="13065" width="11.75" style="16" bestFit="1" customWidth="1"/>
    <col min="13066" max="13319" width="9.125" style="16"/>
    <col min="13320" max="13320" width="9.875" style="16" bestFit="1" customWidth="1"/>
    <col min="13321" max="13321" width="11.75" style="16" bestFit="1" customWidth="1"/>
    <col min="13322" max="13575" width="9.125" style="16"/>
    <col min="13576" max="13576" width="9.875" style="16" bestFit="1" customWidth="1"/>
    <col min="13577" max="13577" width="11.75" style="16" bestFit="1" customWidth="1"/>
    <col min="13578" max="13831" width="9.125" style="16"/>
    <col min="13832" max="13832" width="9.875" style="16" bestFit="1" customWidth="1"/>
    <col min="13833" max="13833" width="11.75" style="16" bestFit="1" customWidth="1"/>
    <col min="13834" max="14087" width="9.125" style="16"/>
    <col min="14088" max="14088" width="9.875" style="16" bestFit="1" customWidth="1"/>
    <col min="14089" max="14089" width="11.75" style="16" bestFit="1" customWidth="1"/>
    <col min="14090" max="14343" width="9.125" style="16"/>
    <col min="14344" max="14344" width="9.875" style="16" bestFit="1" customWidth="1"/>
    <col min="14345" max="14345" width="11.75" style="16" bestFit="1" customWidth="1"/>
    <col min="14346" max="14599" width="9.125" style="16"/>
    <col min="14600" max="14600" width="9.875" style="16" bestFit="1" customWidth="1"/>
    <col min="14601" max="14601" width="11.75" style="16" bestFit="1" customWidth="1"/>
    <col min="14602" max="14855" width="9.125" style="16"/>
    <col min="14856" max="14856" width="9.875" style="16" bestFit="1" customWidth="1"/>
    <col min="14857" max="14857" width="11.75" style="16" bestFit="1" customWidth="1"/>
    <col min="14858" max="15111" width="9.125" style="16"/>
    <col min="15112" max="15112" width="9.875" style="16" bestFit="1" customWidth="1"/>
    <col min="15113" max="15113" width="11.75" style="16" bestFit="1" customWidth="1"/>
    <col min="15114" max="15367" width="9.125" style="16"/>
    <col min="15368" max="15368" width="9.875" style="16" bestFit="1" customWidth="1"/>
    <col min="15369" max="15369" width="11.75" style="16" bestFit="1" customWidth="1"/>
    <col min="15370" max="15623" width="9.125" style="16"/>
    <col min="15624" max="15624" width="9.875" style="16" bestFit="1" customWidth="1"/>
    <col min="15625" max="15625" width="11.75" style="16" bestFit="1" customWidth="1"/>
    <col min="15626" max="15879" width="9.125" style="16"/>
    <col min="15880" max="15880" width="9.875" style="16" bestFit="1" customWidth="1"/>
    <col min="15881" max="15881" width="11.75" style="16" bestFit="1" customWidth="1"/>
    <col min="15882" max="16135" width="9.125" style="16"/>
    <col min="16136" max="16136" width="9.875" style="16" bestFit="1" customWidth="1"/>
    <col min="16137" max="16137" width="11.75" style="16" bestFit="1" customWidth="1"/>
    <col min="16138" max="16384" width="9.125" style="16"/>
  </cols>
  <sheetData>
    <row r="1" spans="1:11" x14ac:dyDescent="0.2">
      <c r="A1" s="231" t="s">
        <v>164</v>
      </c>
      <c r="B1" s="201"/>
      <c r="C1" s="201"/>
      <c r="D1" s="201"/>
      <c r="E1" s="201"/>
      <c r="F1" s="201"/>
      <c r="G1" s="201"/>
      <c r="H1" s="201"/>
      <c r="I1" s="201"/>
    </row>
    <row r="2" spans="1:11" x14ac:dyDescent="0.2">
      <c r="A2" s="230" t="s">
        <v>522</v>
      </c>
      <c r="B2" s="203"/>
      <c r="C2" s="203"/>
      <c r="D2" s="203"/>
      <c r="E2" s="203"/>
      <c r="F2" s="203"/>
      <c r="G2" s="203"/>
      <c r="H2" s="203"/>
      <c r="I2" s="203"/>
      <c r="J2" s="114"/>
      <c r="K2" s="114"/>
    </row>
    <row r="3" spans="1:11" x14ac:dyDescent="0.2">
      <c r="A3" s="235" t="s">
        <v>165</v>
      </c>
      <c r="B3" s="236"/>
      <c r="C3" s="236"/>
      <c r="D3" s="236"/>
      <c r="E3" s="236"/>
      <c r="F3" s="236"/>
      <c r="G3" s="236"/>
      <c r="H3" s="236"/>
      <c r="I3" s="236"/>
      <c r="J3" s="237"/>
      <c r="K3" s="237"/>
    </row>
    <row r="4" spans="1:11" ht="12.75" customHeight="1" x14ac:dyDescent="0.2">
      <c r="A4" s="238" t="s">
        <v>520</v>
      </c>
      <c r="B4" s="239"/>
      <c r="C4" s="239"/>
      <c r="D4" s="239"/>
      <c r="E4" s="239"/>
      <c r="F4" s="239"/>
      <c r="G4" s="239"/>
      <c r="H4" s="239"/>
      <c r="I4" s="239"/>
      <c r="J4" s="240"/>
      <c r="K4" s="240"/>
    </row>
    <row r="5" spans="1:11" ht="22.1" customHeight="1" x14ac:dyDescent="0.2">
      <c r="A5" s="232" t="s">
        <v>166</v>
      </c>
      <c r="B5" s="212"/>
      <c r="C5" s="212"/>
      <c r="D5" s="212"/>
      <c r="E5" s="212"/>
      <c r="F5" s="212"/>
      <c r="G5" s="232" t="s">
        <v>167</v>
      </c>
      <c r="H5" s="233" t="s">
        <v>168</v>
      </c>
      <c r="I5" s="234"/>
      <c r="J5" s="233" t="s">
        <v>169</v>
      </c>
      <c r="K5" s="234"/>
    </row>
    <row r="6" spans="1:11" x14ac:dyDescent="0.2">
      <c r="A6" s="212"/>
      <c r="B6" s="212"/>
      <c r="C6" s="212"/>
      <c r="D6" s="212"/>
      <c r="E6" s="212"/>
      <c r="F6" s="212"/>
      <c r="G6" s="212"/>
      <c r="H6" s="18" t="s">
        <v>170</v>
      </c>
      <c r="I6" s="18" t="s">
        <v>171</v>
      </c>
      <c r="J6" s="18" t="s">
        <v>172</v>
      </c>
      <c r="K6" s="18" t="s">
        <v>173</v>
      </c>
    </row>
    <row r="7" spans="1:11" x14ac:dyDescent="0.2">
      <c r="A7" s="241">
        <v>1</v>
      </c>
      <c r="B7" s="210"/>
      <c r="C7" s="210"/>
      <c r="D7" s="210"/>
      <c r="E7" s="210"/>
      <c r="F7" s="210"/>
      <c r="G7" s="17">
        <v>2</v>
      </c>
      <c r="H7" s="18">
        <v>3</v>
      </c>
      <c r="I7" s="18">
        <v>4</v>
      </c>
      <c r="J7" s="18">
        <v>5</v>
      </c>
      <c r="K7" s="18">
        <v>6</v>
      </c>
    </row>
    <row r="8" spans="1:11" x14ac:dyDescent="0.2">
      <c r="A8" s="224" t="s">
        <v>409</v>
      </c>
      <c r="B8" s="225"/>
      <c r="C8" s="225"/>
      <c r="D8" s="225"/>
      <c r="E8" s="225"/>
      <c r="F8" s="225"/>
      <c r="G8" s="15">
        <v>1</v>
      </c>
      <c r="H8" s="115">
        <f>SUM(H9:H13)</f>
        <v>28149416</v>
      </c>
      <c r="I8" s="115">
        <f>SUM(I9:I13)</f>
        <v>28149416</v>
      </c>
      <c r="J8" s="115">
        <f>SUM(J9:J13)</f>
        <v>533029461</v>
      </c>
      <c r="K8" s="115">
        <f>SUM(K9:K13)</f>
        <v>533029461</v>
      </c>
    </row>
    <row r="9" spans="1:11" x14ac:dyDescent="0.2">
      <c r="A9" s="193" t="s">
        <v>174</v>
      </c>
      <c r="B9" s="193"/>
      <c r="C9" s="193"/>
      <c r="D9" s="193"/>
      <c r="E9" s="193"/>
      <c r="F9" s="193"/>
      <c r="G9" s="14">
        <v>2</v>
      </c>
      <c r="H9" s="126">
        <v>1208798</v>
      </c>
      <c r="I9" s="126">
        <v>1208798</v>
      </c>
      <c r="J9" s="31">
        <v>12205192</v>
      </c>
      <c r="K9" s="31">
        <v>12205192</v>
      </c>
    </row>
    <row r="10" spans="1:11" x14ac:dyDescent="0.2">
      <c r="A10" s="193" t="s">
        <v>175</v>
      </c>
      <c r="B10" s="193"/>
      <c r="C10" s="193"/>
      <c r="D10" s="193"/>
      <c r="E10" s="193"/>
      <c r="F10" s="193"/>
      <c r="G10" s="14">
        <v>3</v>
      </c>
      <c r="H10" s="126">
        <v>17661044</v>
      </c>
      <c r="I10" s="126">
        <v>17661044</v>
      </c>
      <c r="J10" s="31">
        <v>36824317</v>
      </c>
      <c r="K10" s="31">
        <v>36824317</v>
      </c>
    </row>
    <row r="11" spans="1:11" x14ac:dyDescent="0.2">
      <c r="A11" s="193" t="s">
        <v>176</v>
      </c>
      <c r="B11" s="193"/>
      <c r="C11" s="193"/>
      <c r="D11" s="193"/>
      <c r="E11" s="193"/>
      <c r="F11" s="193"/>
      <c r="G11" s="14">
        <v>4</v>
      </c>
      <c r="H11" s="126">
        <v>51447</v>
      </c>
      <c r="I11" s="126">
        <v>51447</v>
      </c>
      <c r="J11" s="31">
        <v>71963</v>
      </c>
      <c r="K11" s="31">
        <v>71963</v>
      </c>
    </row>
    <row r="12" spans="1:11" x14ac:dyDescent="0.2">
      <c r="A12" s="193" t="s">
        <v>177</v>
      </c>
      <c r="B12" s="193"/>
      <c r="C12" s="193"/>
      <c r="D12" s="193"/>
      <c r="E12" s="193"/>
      <c r="F12" s="193"/>
      <c r="G12" s="14">
        <v>5</v>
      </c>
      <c r="H12" s="126">
        <v>53750</v>
      </c>
      <c r="I12" s="126">
        <v>53750</v>
      </c>
      <c r="J12" s="31">
        <v>473140547</v>
      </c>
      <c r="K12" s="31">
        <v>473140547</v>
      </c>
    </row>
    <row r="13" spans="1:11" x14ac:dyDescent="0.2">
      <c r="A13" s="193" t="s">
        <v>178</v>
      </c>
      <c r="B13" s="193"/>
      <c r="C13" s="193"/>
      <c r="D13" s="193"/>
      <c r="E13" s="193"/>
      <c r="F13" s="193"/>
      <c r="G13" s="14">
        <v>6</v>
      </c>
      <c r="H13" s="126">
        <v>9174377</v>
      </c>
      <c r="I13" s="126">
        <v>9174377</v>
      </c>
      <c r="J13" s="31">
        <v>10787442</v>
      </c>
      <c r="K13" s="31">
        <v>10787442</v>
      </c>
    </row>
    <row r="14" spans="1:11" ht="22.1" customHeight="1" x14ac:dyDescent="0.2">
      <c r="A14" s="224" t="s">
        <v>410</v>
      </c>
      <c r="B14" s="225"/>
      <c r="C14" s="225"/>
      <c r="D14" s="225"/>
      <c r="E14" s="225"/>
      <c r="F14" s="225"/>
      <c r="G14" s="15">
        <v>7</v>
      </c>
      <c r="H14" s="115">
        <f>H15+H16+H20+H24+H25+H26+H29+H36</f>
        <v>156140684</v>
      </c>
      <c r="I14" s="115">
        <f>I15+I16+I20+I24+I25+I26+I29+I36</f>
        <v>156140684</v>
      </c>
      <c r="J14" s="115">
        <f>J15+J16+J20+J24+J25+J26+J29+J36</f>
        <v>222583182</v>
      </c>
      <c r="K14" s="115">
        <f>K15+K16+K20+K24+K25+K26+K29+K36</f>
        <v>222583182</v>
      </c>
    </row>
    <row r="15" spans="1:11" x14ac:dyDescent="0.2">
      <c r="A15" s="193" t="s">
        <v>179</v>
      </c>
      <c r="B15" s="193"/>
      <c r="C15" s="193"/>
      <c r="D15" s="193"/>
      <c r="E15" s="193"/>
      <c r="F15" s="193"/>
      <c r="G15" s="14">
        <v>8</v>
      </c>
      <c r="H15" s="126">
        <v>0</v>
      </c>
      <c r="I15" s="126">
        <v>0</v>
      </c>
      <c r="J15" s="31">
        <v>0</v>
      </c>
      <c r="K15" s="31">
        <v>0</v>
      </c>
    </row>
    <row r="16" spans="1:11" x14ac:dyDescent="0.2">
      <c r="A16" s="197" t="s">
        <v>411</v>
      </c>
      <c r="B16" s="197"/>
      <c r="C16" s="197"/>
      <c r="D16" s="197"/>
      <c r="E16" s="197"/>
      <c r="F16" s="197"/>
      <c r="G16" s="15">
        <v>9</v>
      </c>
      <c r="H16" s="115">
        <f>SUM(H17:H19)</f>
        <v>23722087</v>
      </c>
      <c r="I16" s="115">
        <f>SUM(I17:I19)</f>
        <v>23722087</v>
      </c>
      <c r="J16" s="115">
        <f>SUM(J17:J19)</f>
        <v>44681927</v>
      </c>
      <c r="K16" s="115">
        <f>SUM(K17:K19)</f>
        <v>44681927</v>
      </c>
    </row>
    <row r="17" spans="1:11" x14ac:dyDescent="0.2">
      <c r="A17" s="226" t="s">
        <v>180</v>
      </c>
      <c r="B17" s="226"/>
      <c r="C17" s="226"/>
      <c r="D17" s="226"/>
      <c r="E17" s="226"/>
      <c r="F17" s="226"/>
      <c r="G17" s="14">
        <v>10</v>
      </c>
      <c r="H17" s="126">
        <v>11284497</v>
      </c>
      <c r="I17" s="126">
        <v>11284497</v>
      </c>
      <c r="J17" s="31">
        <v>20984020</v>
      </c>
      <c r="K17" s="31">
        <v>20984020</v>
      </c>
    </row>
    <row r="18" spans="1:11" x14ac:dyDescent="0.2">
      <c r="A18" s="226" t="s">
        <v>181</v>
      </c>
      <c r="B18" s="226"/>
      <c r="C18" s="226"/>
      <c r="D18" s="226"/>
      <c r="E18" s="226"/>
      <c r="F18" s="226"/>
      <c r="G18" s="14">
        <v>11</v>
      </c>
      <c r="H18" s="126">
        <v>770184</v>
      </c>
      <c r="I18" s="126">
        <v>770184</v>
      </c>
      <c r="J18" s="31">
        <v>3268329</v>
      </c>
      <c r="K18" s="31">
        <v>3268329</v>
      </c>
    </row>
    <row r="19" spans="1:11" x14ac:dyDescent="0.2">
      <c r="A19" s="226" t="s">
        <v>182</v>
      </c>
      <c r="B19" s="226"/>
      <c r="C19" s="226"/>
      <c r="D19" s="226"/>
      <c r="E19" s="226"/>
      <c r="F19" s="226"/>
      <c r="G19" s="14">
        <v>12</v>
      </c>
      <c r="H19" s="126">
        <v>11667406</v>
      </c>
      <c r="I19" s="126">
        <v>11667406</v>
      </c>
      <c r="J19" s="31">
        <v>20429578</v>
      </c>
      <c r="K19" s="31">
        <v>20429578</v>
      </c>
    </row>
    <row r="20" spans="1:11" x14ac:dyDescent="0.2">
      <c r="A20" s="197" t="s">
        <v>412</v>
      </c>
      <c r="B20" s="197"/>
      <c r="C20" s="197"/>
      <c r="D20" s="197"/>
      <c r="E20" s="197"/>
      <c r="F20" s="197"/>
      <c r="G20" s="15">
        <v>13</v>
      </c>
      <c r="H20" s="115">
        <f>SUM(H21:H23)</f>
        <v>22098277</v>
      </c>
      <c r="I20" s="115">
        <f>SUM(I21:I23)</f>
        <v>22098277</v>
      </c>
      <c r="J20" s="115">
        <f>SUM(J21:J23)</f>
        <v>68712133</v>
      </c>
      <c r="K20" s="115">
        <f>SUM(K21:K23)</f>
        <v>68712133</v>
      </c>
    </row>
    <row r="21" spans="1:11" x14ac:dyDescent="0.2">
      <c r="A21" s="226" t="s">
        <v>183</v>
      </c>
      <c r="B21" s="226"/>
      <c r="C21" s="226"/>
      <c r="D21" s="226"/>
      <c r="E21" s="226"/>
      <c r="F21" s="226"/>
      <c r="G21" s="14">
        <v>14</v>
      </c>
      <c r="H21" s="126">
        <v>11050269</v>
      </c>
      <c r="I21" s="126">
        <v>11050269</v>
      </c>
      <c r="J21" s="31">
        <v>43714616</v>
      </c>
      <c r="K21" s="31">
        <v>43714616</v>
      </c>
    </row>
    <row r="22" spans="1:11" x14ac:dyDescent="0.2">
      <c r="A22" s="226" t="s">
        <v>184</v>
      </c>
      <c r="B22" s="226"/>
      <c r="C22" s="226"/>
      <c r="D22" s="226"/>
      <c r="E22" s="226"/>
      <c r="F22" s="226"/>
      <c r="G22" s="14">
        <v>15</v>
      </c>
      <c r="H22" s="126">
        <v>8015801</v>
      </c>
      <c r="I22" s="126">
        <v>8015801</v>
      </c>
      <c r="J22" s="31">
        <v>16110115</v>
      </c>
      <c r="K22" s="31">
        <v>16110115</v>
      </c>
    </row>
    <row r="23" spans="1:11" x14ac:dyDescent="0.2">
      <c r="A23" s="226" t="s">
        <v>185</v>
      </c>
      <c r="B23" s="226"/>
      <c r="C23" s="226"/>
      <c r="D23" s="226"/>
      <c r="E23" s="226"/>
      <c r="F23" s="226"/>
      <c r="G23" s="14">
        <v>16</v>
      </c>
      <c r="H23" s="126">
        <v>3032207</v>
      </c>
      <c r="I23" s="126">
        <v>3032207</v>
      </c>
      <c r="J23" s="31">
        <v>8887402</v>
      </c>
      <c r="K23" s="31">
        <v>8887402</v>
      </c>
    </row>
    <row r="24" spans="1:11" x14ac:dyDescent="0.2">
      <c r="A24" s="193" t="s">
        <v>186</v>
      </c>
      <c r="B24" s="193"/>
      <c r="C24" s="193"/>
      <c r="D24" s="193"/>
      <c r="E24" s="193"/>
      <c r="F24" s="193"/>
      <c r="G24" s="14">
        <v>17</v>
      </c>
      <c r="H24" s="126">
        <v>98147873</v>
      </c>
      <c r="I24" s="126">
        <v>98147873</v>
      </c>
      <c r="J24" s="31">
        <v>92049706</v>
      </c>
      <c r="K24" s="31">
        <v>92049706</v>
      </c>
    </row>
    <row r="25" spans="1:11" x14ac:dyDescent="0.2">
      <c r="A25" s="193" t="s">
        <v>187</v>
      </c>
      <c r="B25" s="193"/>
      <c r="C25" s="193"/>
      <c r="D25" s="193"/>
      <c r="E25" s="193"/>
      <c r="F25" s="193"/>
      <c r="G25" s="14">
        <v>18</v>
      </c>
      <c r="H25" s="126">
        <v>9976868</v>
      </c>
      <c r="I25" s="126">
        <v>9976868</v>
      </c>
      <c r="J25" s="31">
        <v>14683061</v>
      </c>
      <c r="K25" s="31">
        <v>14683061</v>
      </c>
    </row>
    <row r="26" spans="1:11" x14ac:dyDescent="0.2">
      <c r="A26" s="197" t="s">
        <v>413</v>
      </c>
      <c r="B26" s="197"/>
      <c r="C26" s="197"/>
      <c r="D26" s="197"/>
      <c r="E26" s="197"/>
      <c r="F26" s="197"/>
      <c r="G26" s="15">
        <v>19</v>
      </c>
      <c r="H26" s="115">
        <f>H27+H28</f>
        <v>7980</v>
      </c>
      <c r="I26" s="115">
        <f>I27+I28</f>
        <v>7980</v>
      </c>
      <c r="J26" s="115">
        <f>J27+J28</f>
        <v>0</v>
      </c>
      <c r="K26" s="115">
        <f>K27+K28</f>
        <v>0</v>
      </c>
    </row>
    <row r="27" spans="1:11" x14ac:dyDescent="0.2">
      <c r="A27" s="226" t="s">
        <v>188</v>
      </c>
      <c r="B27" s="226"/>
      <c r="C27" s="226"/>
      <c r="D27" s="226"/>
      <c r="E27" s="226"/>
      <c r="F27" s="226"/>
      <c r="G27" s="14">
        <v>20</v>
      </c>
      <c r="H27" s="126">
        <v>0</v>
      </c>
      <c r="I27" s="126">
        <v>0</v>
      </c>
      <c r="J27" s="31">
        <v>0</v>
      </c>
      <c r="K27" s="31">
        <v>0</v>
      </c>
    </row>
    <row r="28" spans="1:11" x14ac:dyDescent="0.2">
      <c r="A28" s="226" t="s">
        <v>189</v>
      </c>
      <c r="B28" s="226"/>
      <c r="C28" s="226"/>
      <c r="D28" s="226"/>
      <c r="E28" s="226"/>
      <c r="F28" s="226"/>
      <c r="G28" s="14">
        <v>21</v>
      </c>
      <c r="H28" s="126">
        <v>7980</v>
      </c>
      <c r="I28" s="126">
        <v>7980</v>
      </c>
      <c r="J28" s="31">
        <v>0</v>
      </c>
      <c r="K28" s="31">
        <v>0</v>
      </c>
    </row>
    <row r="29" spans="1:11" x14ac:dyDescent="0.2">
      <c r="A29" s="197" t="s">
        <v>414</v>
      </c>
      <c r="B29" s="197"/>
      <c r="C29" s="197"/>
      <c r="D29" s="197"/>
      <c r="E29" s="197"/>
      <c r="F29" s="197"/>
      <c r="G29" s="15">
        <v>22</v>
      </c>
      <c r="H29" s="115">
        <f>SUM(H30:H35)</f>
        <v>0</v>
      </c>
      <c r="I29" s="115">
        <f>SUM(I30:I35)</f>
        <v>0</v>
      </c>
      <c r="J29" s="115">
        <f>SUM(J30:J35)</f>
        <v>0</v>
      </c>
      <c r="K29" s="115">
        <f>SUM(K30:K35)</f>
        <v>0</v>
      </c>
    </row>
    <row r="30" spans="1:11" x14ac:dyDescent="0.2">
      <c r="A30" s="226" t="s">
        <v>190</v>
      </c>
      <c r="B30" s="226"/>
      <c r="C30" s="226"/>
      <c r="D30" s="226"/>
      <c r="E30" s="226"/>
      <c r="F30" s="226"/>
      <c r="G30" s="14">
        <v>23</v>
      </c>
      <c r="H30" s="126">
        <v>0</v>
      </c>
      <c r="I30" s="126">
        <v>0</v>
      </c>
      <c r="J30" s="31">
        <v>0</v>
      </c>
      <c r="K30" s="31">
        <v>0</v>
      </c>
    </row>
    <row r="31" spans="1:11" x14ac:dyDescent="0.2">
      <c r="A31" s="226" t="s">
        <v>191</v>
      </c>
      <c r="B31" s="226"/>
      <c r="C31" s="226"/>
      <c r="D31" s="226"/>
      <c r="E31" s="226"/>
      <c r="F31" s="226"/>
      <c r="G31" s="14">
        <v>24</v>
      </c>
      <c r="H31" s="126">
        <v>0</v>
      </c>
      <c r="I31" s="126">
        <v>0</v>
      </c>
      <c r="J31" s="31">
        <v>0</v>
      </c>
      <c r="K31" s="31">
        <v>0</v>
      </c>
    </row>
    <row r="32" spans="1:11" x14ac:dyDescent="0.2">
      <c r="A32" s="226" t="s">
        <v>192</v>
      </c>
      <c r="B32" s="226"/>
      <c r="C32" s="226"/>
      <c r="D32" s="226"/>
      <c r="E32" s="226"/>
      <c r="F32" s="226"/>
      <c r="G32" s="14">
        <v>25</v>
      </c>
      <c r="H32" s="126">
        <v>0</v>
      </c>
      <c r="I32" s="126">
        <v>0</v>
      </c>
      <c r="J32" s="31">
        <v>0</v>
      </c>
      <c r="K32" s="31">
        <v>0</v>
      </c>
    </row>
    <row r="33" spans="1:11" x14ac:dyDescent="0.2">
      <c r="A33" s="226" t="s">
        <v>193</v>
      </c>
      <c r="B33" s="226"/>
      <c r="C33" s="226"/>
      <c r="D33" s="226"/>
      <c r="E33" s="226"/>
      <c r="F33" s="226"/>
      <c r="G33" s="14">
        <v>26</v>
      </c>
      <c r="H33" s="126">
        <v>0</v>
      </c>
      <c r="I33" s="126">
        <v>0</v>
      </c>
      <c r="J33" s="31">
        <v>0</v>
      </c>
      <c r="K33" s="31">
        <v>0</v>
      </c>
    </row>
    <row r="34" spans="1:11" x14ac:dyDescent="0.2">
      <c r="A34" s="226" t="s">
        <v>194</v>
      </c>
      <c r="B34" s="226"/>
      <c r="C34" s="226"/>
      <c r="D34" s="226"/>
      <c r="E34" s="226"/>
      <c r="F34" s="226"/>
      <c r="G34" s="14">
        <v>27</v>
      </c>
      <c r="H34" s="126">
        <v>0</v>
      </c>
      <c r="I34" s="126">
        <v>0</v>
      </c>
      <c r="J34" s="31">
        <v>0</v>
      </c>
      <c r="K34" s="31">
        <v>0</v>
      </c>
    </row>
    <row r="35" spans="1:11" x14ac:dyDescent="0.2">
      <c r="A35" s="226" t="s">
        <v>195</v>
      </c>
      <c r="B35" s="226"/>
      <c r="C35" s="226"/>
      <c r="D35" s="226"/>
      <c r="E35" s="226"/>
      <c r="F35" s="226"/>
      <c r="G35" s="14">
        <v>28</v>
      </c>
      <c r="H35" s="126">
        <v>0</v>
      </c>
      <c r="I35" s="126">
        <v>0</v>
      </c>
      <c r="J35" s="31">
        <v>0</v>
      </c>
      <c r="K35" s="31">
        <v>0</v>
      </c>
    </row>
    <row r="36" spans="1:11" x14ac:dyDescent="0.2">
      <c r="A36" s="193" t="s">
        <v>196</v>
      </c>
      <c r="B36" s="193"/>
      <c r="C36" s="193"/>
      <c r="D36" s="193"/>
      <c r="E36" s="193"/>
      <c r="F36" s="193"/>
      <c r="G36" s="14">
        <v>29</v>
      </c>
      <c r="H36" s="126">
        <v>2187599</v>
      </c>
      <c r="I36" s="126">
        <v>2187599</v>
      </c>
      <c r="J36" s="31">
        <v>2456355</v>
      </c>
      <c r="K36" s="31">
        <v>2456355</v>
      </c>
    </row>
    <row r="37" spans="1:11" x14ac:dyDescent="0.2">
      <c r="A37" s="224" t="s">
        <v>415</v>
      </c>
      <c r="B37" s="225"/>
      <c r="C37" s="225"/>
      <c r="D37" s="225"/>
      <c r="E37" s="225"/>
      <c r="F37" s="225"/>
      <c r="G37" s="15">
        <v>30</v>
      </c>
      <c r="H37" s="115">
        <f>SUM(H38:H47)</f>
        <v>3895125</v>
      </c>
      <c r="I37" s="115">
        <f>SUM(I38:I47)</f>
        <v>3895125</v>
      </c>
      <c r="J37" s="115">
        <f>SUM(J38:J47)</f>
        <v>12527849</v>
      </c>
      <c r="K37" s="115">
        <f>SUM(K38:K47)</f>
        <v>12527849</v>
      </c>
    </row>
    <row r="38" spans="1:11" ht="23.45" customHeight="1" x14ac:dyDescent="0.2">
      <c r="A38" s="193" t="s">
        <v>197</v>
      </c>
      <c r="B38" s="193"/>
      <c r="C38" s="193"/>
      <c r="D38" s="193"/>
      <c r="E38" s="193"/>
      <c r="F38" s="193"/>
      <c r="G38" s="14">
        <v>31</v>
      </c>
      <c r="H38" s="126">
        <v>0</v>
      </c>
      <c r="I38" s="126">
        <v>0</v>
      </c>
      <c r="J38" s="31">
        <v>0</v>
      </c>
      <c r="K38" s="31">
        <v>0</v>
      </c>
    </row>
    <row r="39" spans="1:11" ht="25.15" customHeight="1" x14ac:dyDescent="0.2">
      <c r="A39" s="193" t="s">
        <v>198</v>
      </c>
      <c r="B39" s="193"/>
      <c r="C39" s="193"/>
      <c r="D39" s="193"/>
      <c r="E39" s="193"/>
      <c r="F39" s="193"/>
      <c r="G39" s="14">
        <v>32</v>
      </c>
      <c r="H39" s="126">
        <v>0</v>
      </c>
      <c r="I39" s="126">
        <v>0</v>
      </c>
      <c r="J39" s="31">
        <v>0</v>
      </c>
      <c r="K39" s="31">
        <v>0</v>
      </c>
    </row>
    <row r="40" spans="1:11" ht="25.15" customHeight="1" x14ac:dyDescent="0.2">
      <c r="A40" s="193" t="s">
        <v>199</v>
      </c>
      <c r="B40" s="193"/>
      <c r="C40" s="193"/>
      <c r="D40" s="193"/>
      <c r="E40" s="193"/>
      <c r="F40" s="193"/>
      <c r="G40" s="14">
        <v>33</v>
      </c>
      <c r="H40" s="126">
        <v>0</v>
      </c>
      <c r="I40" s="126">
        <v>0</v>
      </c>
      <c r="J40" s="31">
        <v>0</v>
      </c>
      <c r="K40" s="31">
        <v>0</v>
      </c>
    </row>
    <row r="41" spans="1:11" ht="25.15" customHeight="1" x14ac:dyDescent="0.2">
      <c r="A41" s="193" t="s">
        <v>200</v>
      </c>
      <c r="B41" s="193"/>
      <c r="C41" s="193"/>
      <c r="D41" s="193"/>
      <c r="E41" s="193"/>
      <c r="F41" s="193"/>
      <c r="G41" s="14">
        <v>34</v>
      </c>
      <c r="H41" s="126">
        <v>0</v>
      </c>
      <c r="I41" s="126">
        <v>0</v>
      </c>
      <c r="J41" s="31">
        <v>0</v>
      </c>
      <c r="K41" s="31">
        <v>0</v>
      </c>
    </row>
    <row r="42" spans="1:11" ht="25.15" customHeight="1" x14ac:dyDescent="0.2">
      <c r="A42" s="193" t="s">
        <v>201</v>
      </c>
      <c r="B42" s="193"/>
      <c r="C42" s="193"/>
      <c r="D42" s="193"/>
      <c r="E42" s="193"/>
      <c r="F42" s="193"/>
      <c r="G42" s="14">
        <v>35</v>
      </c>
      <c r="H42" s="126">
        <v>0</v>
      </c>
      <c r="I42" s="126">
        <v>0</v>
      </c>
      <c r="J42" s="31">
        <v>271526</v>
      </c>
      <c r="K42" s="31">
        <v>271526</v>
      </c>
    </row>
    <row r="43" spans="1:11" x14ac:dyDescent="0.2">
      <c r="A43" s="193" t="s">
        <v>202</v>
      </c>
      <c r="B43" s="193"/>
      <c r="C43" s="193"/>
      <c r="D43" s="193"/>
      <c r="E43" s="193"/>
      <c r="F43" s="193"/>
      <c r="G43" s="14">
        <v>36</v>
      </c>
      <c r="H43" s="126">
        <v>0</v>
      </c>
      <c r="I43" s="126">
        <v>0</v>
      </c>
      <c r="J43" s="31">
        <v>0</v>
      </c>
      <c r="K43" s="31">
        <v>0</v>
      </c>
    </row>
    <row r="44" spans="1:11" x14ac:dyDescent="0.2">
      <c r="A44" s="193" t="s">
        <v>203</v>
      </c>
      <c r="B44" s="193"/>
      <c r="C44" s="193"/>
      <c r="D44" s="193"/>
      <c r="E44" s="193"/>
      <c r="F44" s="193"/>
      <c r="G44" s="14">
        <v>37</v>
      </c>
      <c r="H44" s="126">
        <v>11426</v>
      </c>
      <c r="I44" s="126">
        <v>11426</v>
      </c>
      <c r="J44" s="31">
        <v>60855</v>
      </c>
      <c r="K44" s="31">
        <v>60855</v>
      </c>
    </row>
    <row r="45" spans="1:11" x14ac:dyDescent="0.2">
      <c r="A45" s="193" t="s">
        <v>204</v>
      </c>
      <c r="B45" s="193"/>
      <c r="C45" s="193"/>
      <c r="D45" s="193"/>
      <c r="E45" s="193"/>
      <c r="F45" s="193"/>
      <c r="G45" s="14">
        <v>38</v>
      </c>
      <c r="H45" s="126">
        <v>1188985</v>
      </c>
      <c r="I45" s="126">
        <v>1188985</v>
      </c>
      <c r="J45" s="31">
        <v>3380260</v>
      </c>
      <c r="K45" s="31">
        <v>3380260</v>
      </c>
    </row>
    <row r="46" spans="1:11" x14ac:dyDescent="0.2">
      <c r="A46" s="193" t="s">
        <v>205</v>
      </c>
      <c r="B46" s="193"/>
      <c r="C46" s="193"/>
      <c r="D46" s="193"/>
      <c r="E46" s="193"/>
      <c r="F46" s="193"/>
      <c r="G46" s="14">
        <v>39</v>
      </c>
      <c r="H46" s="126">
        <v>1200566</v>
      </c>
      <c r="I46" s="126">
        <v>1200566</v>
      </c>
      <c r="J46" s="31">
        <v>7459108</v>
      </c>
      <c r="K46" s="31">
        <v>7459108</v>
      </c>
    </row>
    <row r="47" spans="1:11" x14ac:dyDescent="0.2">
      <c r="A47" s="193" t="s">
        <v>206</v>
      </c>
      <c r="B47" s="193"/>
      <c r="C47" s="193"/>
      <c r="D47" s="193"/>
      <c r="E47" s="193"/>
      <c r="F47" s="193"/>
      <c r="G47" s="14">
        <v>40</v>
      </c>
      <c r="H47" s="126">
        <v>1494148</v>
      </c>
      <c r="I47" s="126">
        <v>1494148</v>
      </c>
      <c r="J47" s="31">
        <v>1356100</v>
      </c>
      <c r="K47" s="31">
        <v>1356100</v>
      </c>
    </row>
    <row r="48" spans="1:11" x14ac:dyDescent="0.2">
      <c r="A48" s="224" t="s">
        <v>416</v>
      </c>
      <c r="B48" s="225"/>
      <c r="C48" s="225"/>
      <c r="D48" s="225"/>
      <c r="E48" s="225"/>
      <c r="F48" s="225"/>
      <c r="G48" s="15">
        <v>41</v>
      </c>
      <c r="H48" s="115">
        <f>SUM(H49:H55)</f>
        <v>28911176</v>
      </c>
      <c r="I48" s="115">
        <f>SUM(I49:I55)</f>
        <v>28911176</v>
      </c>
      <c r="J48" s="115">
        <f>SUM(J49:J55)</f>
        <v>32538484</v>
      </c>
      <c r="K48" s="115">
        <f>SUM(K49:K55)</f>
        <v>32538484</v>
      </c>
    </row>
    <row r="49" spans="1:11" ht="25.15" customHeight="1" x14ac:dyDescent="0.2">
      <c r="A49" s="193" t="s">
        <v>207</v>
      </c>
      <c r="B49" s="193"/>
      <c r="C49" s="193"/>
      <c r="D49" s="193"/>
      <c r="E49" s="193"/>
      <c r="F49" s="193"/>
      <c r="G49" s="14">
        <v>42</v>
      </c>
      <c r="H49" s="126">
        <v>0</v>
      </c>
      <c r="I49" s="126">
        <v>0</v>
      </c>
      <c r="J49" s="31">
        <v>0</v>
      </c>
      <c r="K49" s="31">
        <v>0</v>
      </c>
    </row>
    <row r="50" spans="1:11" ht="23.95" customHeight="1" x14ac:dyDescent="0.2">
      <c r="A50" s="220" t="s">
        <v>208</v>
      </c>
      <c r="B50" s="220"/>
      <c r="C50" s="220"/>
      <c r="D50" s="220"/>
      <c r="E50" s="220"/>
      <c r="F50" s="220"/>
      <c r="G50" s="14">
        <v>43</v>
      </c>
      <c r="H50" s="126">
        <v>0</v>
      </c>
      <c r="I50" s="126">
        <v>0</v>
      </c>
      <c r="J50" s="31">
        <v>0</v>
      </c>
      <c r="K50" s="31">
        <v>0</v>
      </c>
    </row>
    <row r="51" spans="1:11" x14ac:dyDescent="0.2">
      <c r="A51" s="220" t="s">
        <v>209</v>
      </c>
      <c r="B51" s="220"/>
      <c r="C51" s="220"/>
      <c r="D51" s="220"/>
      <c r="E51" s="220"/>
      <c r="F51" s="220"/>
      <c r="G51" s="14">
        <v>44</v>
      </c>
      <c r="H51" s="126">
        <v>14120487</v>
      </c>
      <c r="I51" s="126">
        <v>14120487</v>
      </c>
      <c r="J51" s="31">
        <v>10984343</v>
      </c>
      <c r="K51" s="31">
        <v>10984343</v>
      </c>
    </row>
    <row r="52" spans="1:11" x14ac:dyDescent="0.2">
      <c r="A52" s="220" t="s">
        <v>210</v>
      </c>
      <c r="B52" s="220"/>
      <c r="C52" s="220"/>
      <c r="D52" s="220"/>
      <c r="E52" s="220"/>
      <c r="F52" s="220"/>
      <c r="G52" s="14">
        <v>45</v>
      </c>
      <c r="H52" s="126">
        <v>13354599</v>
      </c>
      <c r="I52" s="126">
        <v>13354599</v>
      </c>
      <c r="J52" s="31">
        <v>17966996</v>
      </c>
      <c r="K52" s="31">
        <v>17966996</v>
      </c>
    </row>
    <row r="53" spans="1:11" x14ac:dyDescent="0.2">
      <c r="A53" s="220" t="s">
        <v>211</v>
      </c>
      <c r="B53" s="220"/>
      <c r="C53" s="220"/>
      <c r="D53" s="220"/>
      <c r="E53" s="220"/>
      <c r="F53" s="220"/>
      <c r="G53" s="14">
        <v>46</v>
      </c>
      <c r="H53" s="126">
        <v>0</v>
      </c>
      <c r="I53" s="126">
        <v>0</v>
      </c>
      <c r="J53" s="31">
        <v>0</v>
      </c>
      <c r="K53" s="31">
        <v>0</v>
      </c>
    </row>
    <row r="54" spans="1:11" x14ac:dyDescent="0.2">
      <c r="A54" s="220" t="s">
        <v>212</v>
      </c>
      <c r="B54" s="220"/>
      <c r="C54" s="220"/>
      <c r="D54" s="220"/>
      <c r="E54" s="220"/>
      <c r="F54" s="220"/>
      <c r="G54" s="14">
        <v>47</v>
      </c>
      <c r="H54" s="126">
        <v>0</v>
      </c>
      <c r="I54" s="126">
        <v>0</v>
      </c>
      <c r="J54" s="31">
        <v>0</v>
      </c>
      <c r="K54" s="31">
        <v>0</v>
      </c>
    </row>
    <row r="55" spans="1:11" x14ac:dyDescent="0.2">
      <c r="A55" s="220" t="s">
        <v>213</v>
      </c>
      <c r="B55" s="220"/>
      <c r="C55" s="220"/>
      <c r="D55" s="220"/>
      <c r="E55" s="220"/>
      <c r="F55" s="220"/>
      <c r="G55" s="14">
        <v>48</v>
      </c>
      <c r="H55" s="126">
        <v>1436090</v>
      </c>
      <c r="I55" s="126">
        <v>1436090</v>
      </c>
      <c r="J55" s="31">
        <v>3587145</v>
      </c>
      <c r="K55" s="31">
        <v>3587145</v>
      </c>
    </row>
    <row r="56" spans="1:11" ht="22.1" customHeight="1" x14ac:dyDescent="0.2">
      <c r="A56" s="229" t="s">
        <v>214</v>
      </c>
      <c r="B56" s="229"/>
      <c r="C56" s="229"/>
      <c r="D56" s="229"/>
      <c r="E56" s="229"/>
      <c r="F56" s="229"/>
      <c r="G56" s="14">
        <v>49</v>
      </c>
      <c r="H56" s="126">
        <v>0</v>
      </c>
      <c r="I56" s="126">
        <v>0</v>
      </c>
      <c r="J56" s="31">
        <v>0</v>
      </c>
      <c r="K56" s="31">
        <v>0</v>
      </c>
    </row>
    <row r="57" spans="1:11" x14ac:dyDescent="0.2">
      <c r="A57" s="229" t="s">
        <v>215</v>
      </c>
      <c r="B57" s="229"/>
      <c r="C57" s="229"/>
      <c r="D57" s="229"/>
      <c r="E57" s="229"/>
      <c r="F57" s="229"/>
      <c r="G57" s="14">
        <v>50</v>
      </c>
      <c r="H57" s="126">
        <v>0</v>
      </c>
      <c r="I57" s="126">
        <v>0</v>
      </c>
      <c r="J57" s="31">
        <v>0</v>
      </c>
      <c r="K57" s="31">
        <v>0</v>
      </c>
    </row>
    <row r="58" spans="1:11" ht="24.65" customHeight="1" x14ac:dyDescent="0.2">
      <c r="A58" s="229" t="s">
        <v>216</v>
      </c>
      <c r="B58" s="229"/>
      <c r="C58" s="229"/>
      <c r="D58" s="229"/>
      <c r="E58" s="229"/>
      <c r="F58" s="229"/>
      <c r="G58" s="14">
        <v>51</v>
      </c>
      <c r="H58" s="126">
        <v>0</v>
      </c>
      <c r="I58" s="126">
        <v>0</v>
      </c>
      <c r="J58" s="31">
        <v>0</v>
      </c>
      <c r="K58" s="31">
        <v>0</v>
      </c>
    </row>
    <row r="59" spans="1:11" x14ac:dyDescent="0.2">
      <c r="A59" s="229" t="s">
        <v>217</v>
      </c>
      <c r="B59" s="229"/>
      <c r="C59" s="229"/>
      <c r="D59" s="229"/>
      <c r="E59" s="229"/>
      <c r="F59" s="229"/>
      <c r="G59" s="14">
        <v>52</v>
      </c>
      <c r="H59" s="126">
        <v>0</v>
      </c>
      <c r="I59" s="126">
        <v>0</v>
      </c>
      <c r="J59" s="31">
        <v>0</v>
      </c>
      <c r="K59" s="31">
        <v>0</v>
      </c>
    </row>
    <row r="60" spans="1:11" x14ac:dyDescent="0.2">
      <c r="A60" s="224" t="s">
        <v>417</v>
      </c>
      <c r="B60" s="225"/>
      <c r="C60" s="225"/>
      <c r="D60" s="225"/>
      <c r="E60" s="225"/>
      <c r="F60" s="225"/>
      <c r="G60" s="15">
        <v>53</v>
      </c>
      <c r="H60" s="115">
        <f>H8+H37+H56+H57</f>
        <v>32044541</v>
      </c>
      <c r="I60" s="115">
        <f t="shared" ref="I60:K60" si="0">I8+I37+I56+I57</f>
        <v>32044541</v>
      </c>
      <c r="J60" s="115">
        <f t="shared" si="0"/>
        <v>545557310</v>
      </c>
      <c r="K60" s="115">
        <f t="shared" si="0"/>
        <v>545557310</v>
      </c>
    </row>
    <row r="61" spans="1:11" x14ac:dyDescent="0.2">
      <c r="A61" s="224" t="s">
        <v>418</v>
      </c>
      <c r="B61" s="225"/>
      <c r="C61" s="225"/>
      <c r="D61" s="225"/>
      <c r="E61" s="225"/>
      <c r="F61" s="225"/>
      <c r="G61" s="15">
        <v>54</v>
      </c>
      <c r="H61" s="115">
        <f>H14+H48+H58+H59</f>
        <v>185051860</v>
      </c>
      <c r="I61" s="115">
        <f t="shared" ref="I61:K61" si="1">I14+I48+I58+I59</f>
        <v>185051860</v>
      </c>
      <c r="J61" s="115">
        <f t="shared" si="1"/>
        <v>255121666</v>
      </c>
      <c r="K61" s="115">
        <f t="shared" si="1"/>
        <v>255121666</v>
      </c>
    </row>
    <row r="62" spans="1:11" x14ac:dyDescent="0.2">
      <c r="A62" s="224" t="s">
        <v>419</v>
      </c>
      <c r="B62" s="225"/>
      <c r="C62" s="225"/>
      <c r="D62" s="225"/>
      <c r="E62" s="225"/>
      <c r="F62" s="225"/>
      <c r="G62" s="15">
        <v>55</v>
      </c>
      <c r="H62" s="115">
        <f>H60-H61</f>
        <v>-153007319</v>
      </c>
      <c r="I62" s="115">
        <f t="shared" ref="I62:K62" si="2">I60-I61</f>
        <v>-153007319</v>
      </c>
      <c r="J62" s="115">
        <f t="shared" si="2"/>
        <v>290435644</v>
      </c>
      <c r="K62" s="115">
        <f t="shared" si="2"/>
        <v>290435644</v>
      </c>
    </row>
    <row r="63" spans="1:11" x14ac:dyDescent="0.2">
      <c r="A63" s="223" t="s">
        <v>421</v>
      </c>
      <c r="B63" s="223"/>
      <c r="C63" s="223"/>
      <c r="D63" s="223"/>
      <c r="E63" s="223"/>
      <c r="F63" s="223"/>
      <c r="G63" s="15">
        <v>56</v>
      </c>
      <c r="H63" s="115">
        <f>+IF((H60-H61)&gt;0,(H60-H61),0)</f>
        <v>0</v>
      </c>
      <c r="I63" s="115">
        <f t="shared" ref="I63:K63" si="3">+IF((I60-I61)&gt;0,(I60-I61),0)</f>
        <v>0</v>
      </c>
      <c r="J63" s="115">
        <f t="shared" si="3"/>
        <v>290435644</v>
      </c>
      <c r="K63" s="115">
        <f t="shared" si="3"/>
        <v>290435644</v>
      </c>
    </row>
    <row r="64" spans="1:11" x14ac:dyDescent="0.2">
      <c r="A64" s="223" t="s">
        <v>420</v>
      </c>
      <c r="B64" s="223"/>
      <c r="C64" s="223"/>
      <c r="D64" s="223"/>
      <c r="E64" s="223"/>
      <c r="F64" s="223"/>
      <c r="G64" s="15">
        <v>57</v>
      </c>
      <c r="H64" s="115">
        <f>+IF((H60-H61)&lt;0,(H60-H61),0)</f>
        <v>-153007319</v>
      </c>
      <c r="I64" s="115">
        <f t="shared" ref="I64:K64" si="4">+IF((I60-I61)&lt;0,(I60-I61),0)</f>
        <v>-153007319</v>
      </c>
      <c r="J64" s="115">
        <f t="shared" si="4"/>
        <v>0</v>
      </c>
      <c r="K64" s="115">
        <f t="shared" si="4"/>
        <v>0</v>
      </c>
    </row>
    <row r="65" spans="1:11" x14ac:dyDescent="0.2">
      <c r="A65" s="229" t="s">
        <v>218</v>
      </c>
      <c r="B65" s="229"/>
      <c r="C65" s="229"/>
      <c r="D65" s="229"/>
      <c r="E65" s="229"/>
      <c r="F65" s="229"/>
      <c r="G65" s="14">
        <v>58</v>
      </c>
      <c r="H65" s="126">
        <v>-49040467</v>
      </c>
      <c r="I65" s="126">
        <v>-49040467</v>
      </c>
      <c r="J65" s="31">
        <v>52466016</v>
      </c>
      <c r="K65" s="31">
        <v>52466016</v>
      </c>
    </row>
    <row r="66" spans="1:11" x14ac:dyDescent="0.2">
      <c r="A66" s="224" t="s">
        <v>422</v>
      </c>
      <c r="B66" s="225"/>
      <c r="C66" s="225"/>
      <c r="D66" s="225"/>
      <c r="E66" s="225"/>
      <c r="F66" s="225"/>
      <c r="G66" s="15">
        <v>59</v>
      </c>
      <c r="H66" s="115">
        <f>H62-H65</f>
        <v>-103966852</v>
      </c>
      <c r="I66" s="115">
        <f t="shared" ref="I66:K66" si="5">I62-I65</f>
        <v>-103966852</v>
      </c>
      <c r="J66" s="115">
        <f t="shared" si="5"/>
        <v>237969628</v>
      </c>
      <c r="K66" s="115">
        <f t="shared" si="5"/>
        <v>237969628</v>
      </c>
    </row>
    <row r="67" spans="1:11" x14ac:dyDescent="0.2">
      <c r="A67" s="223" t="s">
        <v>423</v>
      </c>
      <c r="B67" s="223"/>
      <c r="C67" s="223"/>
      <c r="D67" s="223"/>
      <c r="E67" s="223"/>
      <c r="F67" s="223"/>
      <c r="G67" s="15">
        <v>60</v>
      </c>
      <c r="H67" s="115">
        <f>+IF((H62-H65)&gt;0,(H62-H65),0)</f>
        <v>0</v>
      </c>
      <c r="I67" s="115">
        <f t="shared" ref="I67:K67" si="6">+IF((I62-I65)&gt;0,(I62-I65),0)</f>
        <v>0</v>
      </c>
      <c r="J67" s="115">
        <f t="shared" si="6"/>
        <v>237969628</v>
      </c>
      <c r="K67" s="115">
        <f t="shared" si="6"/>
        <v>237969628</v>
      </c>
    </row>
    <row r="68" spans="1:11" x14ac:dyDescent="0.2">
      <c r="A68" s="223" t="s">
        <v>424</v>
      </c>
      <c r="B68" s="223"/>
      <c r="C68" s="223"/>
      <c r="D68" s="223"/>
      <c r="E68" s="223"/>
      <c r="F68" s="223"/>
      <c r="G68" s="15">
        <v>61</v>
      </c>
      <c r="H68" s="115">
        <f>+IF((H62-H65)&lt;0,(H62-H65),0)</f>
        <v>-103966852</v>
      </c>
      <c r="I68" s="115">
        <f t="shared" ref="I68:K68" si="7">+IF((I62-I65)&lt;0,(I62-I65),0)</f>
        <v>-103966852</v>
      </c>
      <c r="J68" s="115">
        <f t="shared" si="7"/>
        <v>0</v>
      </c>
      <c r="K68" s="115">
        <f t="shared" si="7"/>
        <v>0</v>
      </c>
    </row>
    <row r="69" spans="1:11" x14ac:dyDescent="0.2">
      <c r="A69" s="198" t="s">
        <v>219</v>
      </c>
      <c r="B69" s="198"/>
      <c r="C69" s="198"/>
      <c r="D69" s="198"/>
      <c r="E69" s="198"/>
      <c r="F69" s="198"/>
      <c r="G69" s="221"/>
      <c r="H69" s="221"/>
      <c r="I69" s="221"/>
      <c r="J69" s="222"/>
      <c r="K69" s="222"/>
    </row>
    <row r="70" spans="1:11" ht="22.1" customHeight="1" x14ac:dyDescent="0.2">
      <c r="A70" s="224" t="s">
        <v>425</v>
      </c>
      <c r="B70" s="225"/>
      <c r="C70" s="225"/>
      <c r="D70" s="225"/>
      <c r="E70" s="225"/>
      <c r="F70" s="225"/>
      <c r="G70" s="15">
        <v>62</v>
      </c>
      <c r="H70" s="115">
        <f>H71-H72</f>
        <v>0</v>
      </c>
      <c r="I70" s="115">
        <f>I71-I72</f>
        <v>0</v>
      </c>
      <c r="J70" s="115">
        <f>J71-J72</f>
        <v>0</v>
      </c>
      <c r="K70" s="115">
        <f>K71-K72</f>
        <v>0</v>
      </c>
    </row>
    <row r="71" spans="1:11" x14ac:dyDescent="0.2">
      <c r="A71" s="220" t="s">
        <v>220</v>
      </c>
      <c r="B71" s="220"/>
      <c r="C71" s="220"/>
      <c r="D71" s="220"/>
      <c r="E71" s="220"/>
      <c r="F71" s="220"/>
      <c r="G71" s="14">
        <v>63</v>
      </c>
      <c r="H71" s="126">
        <v>0</v>
      </c>
      <c r="I71" s="126">
        <v>0</v>
      </c>
      <c r="J71" s="31">
        <v>0</v>
      </c>
      <c r="K71" s="31">
        <v>0</v>
      </c>
    </row>
    <row r="72" spans="1:11" x14ac:dyDescent="0.2">
      <c r="A72" s="220" t="s">
        <v>221</v>
      </c>
      <c r="B72" s="220"/>
      <c r="C72" s="220"/>
      <c r="D72" s="220"/>
      <c r="E72" s="220"/>
      <c r="F72" s="220"/>
      <c r="G72" s="14">
        <v>64</v>
      </c>
      <c r="H72" s="126">
        <v>0</v>
      </c>
      <c r="I72" s="126">
        <v>0</v>
      </c>
      <c r="J72" s="31">
        <v>0</v>
      </c>
      <c r="K72" s="31">
        <v>0</v>
      </c>
    </row>
    <row r="73" spans="1:11" x14ac:dyDescent="0.2">
      <c r="A73" s="229" t="s">
        <v>222</v>
      </c>
      <c r="B73" s="229"/>
      <c r="C73" s="229"/>
      <c r="D73" s="229"/>
      <c r="E73" s="229"/>
      <c r="F73" s="229"/>
      <c r="G73" s="14">
        <v>65</v>
      </c>
      <c r="H73" s="126">
        <v>0</v>
      </c>
      <c r="I73" s="126">
        <v>0</v>
      </c>
      <c r="J73" s="31">
        <v>0</v>
      </c>
      <c r="K73" s="31">
        <v>0</v>
      </c>
    </row>
    <row r="74" spans="1:11" x14ac:dyDescent="0.2">
      <c r="A74" s="223" t="s">
        <v>426</v>
      </c>
      <c r="B74" s="223"/>
      <c r="C74" s="223"/>
      <c r="D74" s="223"/>
      <c r="E74" s="223"/>
      <c r="F74" s="223"/>
      <c r="G74" s="15">
        <v>66</v>
      </c>
      <c r="H74" s="116">
        <v>0</v>
      </c>
      <c r="I74" s="116">
        <v>0</v>
      </c>
      <c r="J74" s="116">
        <v>0</v>
      </c>
      <c r="K74" s="116">
        <v>0</v>
      </c>
    </row>
    <row r="75" spans="1:11" x14ac:dyDescent="0.2">
      <c r="A75" s="223" t="s">
        <v>427</v>
      </c>
      <c r="B75" s="223"/>
      <c r="C75" s="223"/>
      <c r="D75" s="223"/>
      <c r="E75" s="223"/>
      <c r="F75" s="223"/>
      <c r="G75" s="15">
        <v>67</v>
      </c>
      <c r="H75" s="116">
        <v>0</v>
      </c>
      <c r="I75" s="116">
        <v>0</v>
      </c>
      <c r="J75" s="116">
        <v>0</v>
      </c>
      <c r="K75" s="116">
        <v>0</v>
      </c>
    </row>
    <row r="76" spans="1:11" x14ac:dyDescent="0.2">
      <c r="A76" s="198" t="s">
        <v>223</v>
      </c>
      <c r="B76" s="198"/>
      <c r="C76" s="198"/>
      <c r="D76" s="198"/>
      <c r="E76" s="198"/>
      <c r="F76" s="198"/>
      <c r="G76" s="221"/>
      <c r="H76" s="221"/>
      <c r="I76" s="221"/>
      <c r="J76" s="222"/>
      <c r="K76" s="222"/>
    </row>
    <row r="77" spans="1:11" x14ac:dyDescent="0.2">
      <c r="A77" s="224" t="s">
        <v>428</v>
      </c>
      <c r="B77" s="225"/>
      <c r="C77" s="225"/>
      <c r="D77" s="225"/>
      <c r="E77" s="225"/>
      <c r="F77" s="225"/>
      <c r="G77" s="15">
        <v>68</v>
      </c>
      <c r="H77" s="116">
        <v>0</v>
      </c>
      <c r="I77" s="116">
        <v>0</v>
      </c>
      <c r="J77" s="116">
        <v>0</v>
      </c>
      <c r="K77" s="116">
        <v>0</v>
      </c>
    </row>
    <row r="78" spans="1:11" x14ac:dyDescent="0.2">
      <c r="A78" s="220" t="s">
        <v>429</v>
      </c>
      <c r="B78" s="220"/>
      <c r="C78" s="220"/>
      <c r="D78" s="220"/>
      <c r="E78" s="220"/>
      <c r="F78" s="220"/>
      <c r="G78" s="110">
        <v>69</v>
      </c>
      <c r="H78" s="35">
        <v>0</v>
      </c>
      <c r="I78" s="35">
        <v>0</v>
      </c>
      <c r="J78" s="35">
        <v>0</v>
      </c>
      <c r="K78" s="35">
        <v>0</v>
      </c>
    </row>
    <row r="79" spans="1:11" x14ac:dyDescent="0.2">
      <c r="A79" s="220" t="s">
        <v>430</v>
      </c>
      <c r="B79" s="220"/>
      <c r="C79" s="220"/>
      <c r="D79" s="220"/>
      <c r="E79" s="220"/>
      <c r="F79" s="220"/>
      <c r="G79" s="110">
        <v>70</v>
      </c>
      <c r="H79" s="35">
        <v>0</v>
      </c>
      <c r="I79" s="35">
        <v>0</v>
      </c>
      <c r="J79" s="35">
        <v>0</v>
      </c>
      <c r="K79" s="35">
        <v>0</v>
      </c>
    </row>
    <row r="80" spans="1:11" x14ac:dyDescent="0.2">
      <c r="A80" s="224" t="s">
        <v>431</v>
      </c>
      <c r="B80" s="225"/>
      <c r="C80" s="225"/>
      <c r="D80" s="225"/>
      <c r="E80" s="225"/>
      <c r="F80" s="225"/>
      <c r="G80" s="15">
        <v>71</v>
      </c>
      <c r="H80" s="116">
        <v>0</v>
      </c>
      <c r="I80" s="116">
        <v>0</v>
      </c>
      <c r="J80" s="116">
        <v>0</v>
      </c>
      <c r="K80" s="116">
        <v>0</v>
      </c>
    </row>
    <row r="81" spans="1:11" x14ac:dyDescent="0.2">
      <c r="A81" s="224" t="s">
        <v>432</v>
      </c>
      <c r="B81" s="225"/>
      <c r="C81" s="225"/>
      <c r="D81" s="225"/>
      <c r="E81" s="225"/>
      <c r="F81" s="225"/>
      <c r="G81" s="15">
        <v>72</v>
      </c>
      <c r="H81" s="116">
        <v>0</v>
      </c>
      <c r="I81" s="116">
        <v>0</v>
      </c>
      <c r="J81" s="116">
        <v>0</v>
      </c>
      <c r="K81" s="116">
        <v>0</v>
      </c>
    </row>
    <row r="82" spans="1:11" x14ac:dyDescent="0.2">
      <c r="A82" s="223" t="s">
        <v>433</v>
      </c>
      <c r="B82" s="223"/>
      <c r="C82" s="223"/>
      <c r="D82" s="223"/>
      <c r="E82" s="223"/>
      <c r="F82" s="223"/>
      <c r="G82" s="15">
        <v>73</v>
      </c>
      <c r="H82" s="116">
        <v>0</v>
      </c>
      <c r="I82" s="116">
        <v>0</v>
      </c>
      <c r="J82" s="116">
        <v>0</v>
      </c>
      <c r="K82" s="116">
        <v>0</v>
      </c>
    </row>
    <row r="83" spans="1:11" x14ac:dyDescent="0.2">
      <c r="A83" s="223" t="s">
        <v>434</v>
      </c>
      <c r="B83" s="223"/>
      <c r="C83" s="223"/>
      <c r="D83" s="223"/>
      <c r="E83" s="223"/>
      <c r="F83" s="223"/>
      <c r="G83" s="15">
        <v>74</v>
      </c>
      <c r="H83" s="116">
        <v>0</v>
      </c>
      <c r="I83" s="116">
        <v>0</v>
      </c>
      <c r="J83" s="116">
        <v>0</v>
      </c>
      <c r="K83" s="116">
        <v>0</v>
      </c>
    </row>
    <row r="84" spans="1:11" x14ac:dyDescent="0.2">
      <c r="A84" s="198" t="s">
        <v>224</v>
      </c>
      <c r="B84" s="198"/>
      <c r="C84" s="198"/>
      <c r="D84" s="198"/>
      <c r="E84" s="198"/>
      <c r="F84" s="198"/>
      <c r="G84" s="221"/>
      <c r="H84" s="221"/>
      <c r="I84" s="221"/>
      <c r="J84" s="222"/>
      <c r="K84" s="222"/>
    </row>
    <row r="85" spans="1:11" x14ac:dyDescent="0.2">
      <c r="A85" s="214" t="s">
        <v>435</v>
      </c>
      <c r="B85" s="215"/>
      <c r="C85" s="215"/>
      <c r="D85" s="215"/>
      <c r="E85" s="215"/>
      <c r="F85" s="215"/>
      <c r="G85" s="15">
        <v>75</v>
      </c>
      <c r="H85" s="117">
        <f>H86+H87</f>
        <v>0</v>
      </c>
      <c r="I85" s="117">
        <f>I86+I87</f>
        <v>0</v>
      </c>
      <c r="J85" s="117">
        <f>J86+J87</f>
        <v>0</v>
      </c>
      <c r="K85" s="117">
        <f>K86+K87</f>
        <v>0</v>
      </c>
    </row>
    <row r="86" spans="1:11" x14ac:dyDescent="0.2">
      <c r="A86" s="216" t="s">
        <v>225</v>
      </c>
      <c r="B86" s="216"/>
      <c r="C86" s="216"/>
      <c r="D86" s="216"/>
      <c r="E86" s="216"/>
      <c r="F86" s="216"/>
      <c r="G86" s="14">
        <v>76</v>
      </c>
      <c r="H86" s="127">
        <v>0</v>
      </c>
      <c r="I86" s="127">
        <v>0</v>
      </c>
      <c r="J86" s="127">
        <v>0</v>
      </c>
      <c r="K86" s="127">
        <v>0</v>
      </c>
    </row>
    <row r="87" spans="1:11" x14ac:dyDescent="0.2">
      <c r="A87" s="216" t="s">
        <v>226</v>
      </c>
      <c r="B87" s="216"/>
      <c r="C87" s="216"/>
      <c r="D87" s="216"/>
      <c r="E87" s="216"/>
      <c r="F87" s="216"/>
      <c r="G87" s="14">
        <v>77</v>
      </c>
      <c r="H87" s="127">
        <v>0</v>
      </c>
      <c r="I87" s="127">
        <v>0</v>
      </c>
      <c r="J87" s="127">
        <v>0</v>
      </c>
      <c r="K87" s="127">
        <v>0</v>
      </c>
    </row>
    <row r="88" spans="1:11" x14ac:dyDescent="0.2">
      <c r="A88" s="227" t="s">
        <v>227</v>
      </c>
      <c r="B88" s="227"/>
      <c r="C88" s="227"/>
      <c r="D88" s="227"/>
      <c r="E88" s="227"/>
      <c r="F88" s="227"/>
      <c r="G88" s="228"/>
      <c r="H88" s="228"/>
      <c r="I88" s="228"/>
      <c r="J88" s="222"/>
      <c r="K88" s="222"/>
    </row>
    <row r="89" spans="1:11" x14ac:dyDescent="0.2">
      <c r="A89" s="194" t="s">
        <v>228</v>
      </c>
      <c r="B89" s="194"/>
      <c r="C89" s="194"/>
      <c r="D89" s="194"/>
      <c r="E89" s="194"/>
      <c r="F89" s="194"/>
      <c r="G89" s="14">
        <v>78</v>
      </c>
      <c r="H89" s="127">
        <v>-103966852</v>
      </c>
      <c r="I89" s="127">
        <v>-103966852</v>
      </c>
      <c r="J89" s="127">
        <v>237969628</v>
      </c>
      <c r="K89" s="127">
        <v>237969628</v>
      </c>
    </row>
    <row r="90" spans="1:11" ht="23.95" customHeight="1" x14ac:dyDescent="0.2">
      <c r="A90" s="195" t="s">
        <v>436</v>
      </c>
      <c r="B90" s="195"/>
      <c r="C90" s="195"/>
      <c r="D90" s="195"/>
      <c r="E90" s="195"/>
      <c r="F90" s="195"/>
      <c r="G90" s="15">
        <v>79</v>
      </c>
      <c r="H90" s="117">
        <f>H91+H98</f>
        <v>26874</v>
      </c>
      <c r="I90" s="117">
        <f t="shared" ref="I90:K90" si="8">I91+I98</f>
        <v>26874</v>
      </c>
      <c r="J90" s="117">
        <f t="shared" si="8"/>
        <v>38441</v>
      </c>
      <c r="K90" s="117">
        <f t="shared" si="8"/>
        <v>38441</v>
      </c>
    </row>
    <row r="91" spans="1:11" ht="23.95" customHeight="1" x14ac:dyDescent="0.2">
      <c r="A91" s="195" t="s">
        <v>437</v>
      </c>
      <c r="B91" s="195"/>
      <c r="C91" s="195"/>
      <c r="D91" s="195"/>
      <c r="E91" s="195"/>
      <c r="F91" s="195"/>
      <c r="G91" s="15">
        <v>80</v>
      </c>
      <c r="H91" s="117">
        <f>SUM(H92:H96)</f>
        <v>26874</v>
      </c>
      <c r="I91" s="117">
        <f>SUM(I92:I96)</f>
        <v>26874</v>
      </c>
      <c r="J91" s="117">
        <f>SUM(J92:J96)</f>
        <v>38441</v>
      </c>
      <c r="K91" s="117">
        <f>SUM(K92:K96)</f>
        <v>38441</v>
      </c>
    </row>
    <row r="92" spans="1:11" ht="24.8" customHeight="1" x14ac:dyDescent="0.2">
      <c r="A92" s="217" t="s">
        <v>438</v>
      </c>
      <c r="B92" s="218"/>
      <c r="C92" s="218"/>
      <c r="D92" s="218"/>
      <c r="E92" s="218"/>
      <c r="F92" s="219"/>
      <c r="G92" s="14">
        <v>81</v>
      </c>
      <c r="H92" s="127">
        <v>0</v>
      </c>
      <c r="I92" s="127">
        <v>0</v>
      </c>
      <c r="J92" s="36">
        <v>0</v>
      </c>
      <c r="K92" s="36">
        <v>0</v>
      </c>
    </row>
    <row r="93" spans="1:11" ht="22.1" customHeight="1" x14ac:dyDescent="0.2">
      <c r="A93" s="220" t="s">
        <v>439</v>
      </c>
      <c r="B93" s="220"/>
      <c r="C93" s="220"/>
      <c r="D93" s="220"/>
      <c r="E93" s="220"/>
      <c r="F93" s="220"/>
      <c r="G93" s="14">
        <v>82</v>
      </c>
      <c r="H93" s="127">
        <v>26874</v>
      </c>
      <c r="I93" s="127">
        <v>26874</v>
      </c>
      <c r="J93" s="36">
        <v>38441</v>
      </c>
      <c r="K93" s="36">
        <v>38441</v>
      </c>
    </row>
    <row r="94" spans="1:11" ht="22.1" customHeight="1" x14ac:dyDescent="0.2">
      <c r="A94" s="220" t="s">
        <v>440</v>
      </c>
      <c r="B94" s="220"/>
      <c r="C94" s="220"/>
      <c r="D94" s="220"/>
      <c r="E94" s="220"/>
      <c r="F94" s="220"/>
      <c r="G94" s="14">
        <v>83</v>
      </c>
      <c r="H94" s="127">
        <v>0</v>
      </c>
      <c r="I94" s="127">
        <v>0</v>
      </c>
      <c r="J94" s="36">
        <v>0</v>
      </c>
      <c r="K94" s="36">
        <v>0</v>
      </c>
    </row>
    <row r="95" spans="1:11" ht="22.1" customHeight="1" x14ac:dyDescent="0.2">
      <c r="A95" s="220" t="s">
        <v>441</v>
      </c>
      <c r="B95" s="220"/>
      <c r="C95" s="220"/>
      <c r="D95" s="220"/>
      <c r="E95" s="220"/>
      <c r="F95" s="220"/>
      <c r="G95" s="14">
        <v>84</v>
      </c>
      <c r="H95" s="127">
        <v>0</v>
      </c>
      <c r="I95" s="127">
        <v>0</v>
      </c>
      <c r="J95" s="36">
        <v>0</v>
      </c>
      <c r="K95" s="36">
        <v>0</v>
      </c>
    </row>
    <row r="96" spans="1:11" ht="22.1" customHeight="1" x14ac:dyDescent="0.2">
      <c r="A96" s="220" t="s">
        <v>442</v>
      </c>
      <c r="B96" s="220"/>
      <c r="C96" s="220"/>
      <c r="D96" s="220"/>
      <c r="E96" s="220"/>
      <c r="F96" s="220"/>
      <c r="G96" s="14">
        <v>85</v>
      </c>
      <c r="H96" s="127">
        <v>0</v>
      </c>
      <c r="I96" s="127">
        <v>0</v>
      </c>
      <c r="J96" s="36">
        <v>0</v>
      </c>
      <c r="K96" s="36">
        <v>0</v>
      </c>
    </row>
    <row r="97" spans="1:11" ht="22.1" customHeight="1" x14ac:dyDescent="0.2">
      <c r="A97" s="220" t="s">
        <v>443</v>
      </c>
      <c r="B97" s="220"/>
      <c r="C97" s="220"/>
      <c r="D97" s="220"/>
      <c r="E97" s="220"/>
      <c r="F97" s="220"/>
      <c r="G97" s="14">
        <v>86</v>
      </c>
      <c r="H97" s="127">
        <v>4837</v>
      </c>
      <c r="I97" s="127">
        <v>4837</v>
      </c>
      <c r="J97" s="36">
        <v>6919</v>
      </c>
      <c r="K97" s="36">
        <v>6919</v>
      </c>
    </row>
    <row r="98" spans="1:11" ht="22.1" customHeight="1" x14ac:dyDescent="0.2">
      <c r="A98" s="223" t="s">
        <v>444</v>
      </c>
      <c r="B98" s="223"/>
      <c r="C98" s="223"/>
      <c r="D98" s="223"/>
      <c r="E98" s="223"/>
      <c r="F98" s="223"/>
      <c r="G98" s="15">
        <v>87</v>
      </c>
      <c r="H98" s="118">
        <f>SUM(H99:H106)</f>
        <v>0</v>
      </c>
      <c r="I98" s="118">
        <f>SUM(I99:I106)</f>
        <v>0</v>
      </c>
      <c r="J98" s="118">
        <f t="shared" ref="J98:K98" si="9">SUM(J99:J106)</f>
        <v>0</v>
      </c>
      <c r="K98" s="118">
        <f t="shared" si="9"/>
        <v>0</v>
      </c>
    </row>
    <row r="99" spans="1:11" ht="14.3" customHeight="1" x14ac:dyDescent="0.2">
      <c r="A99" s="220" t="s">
        <v>445</v>
      </c>
      <c r="B99" s="220"/>
      <c r="C99" s="220"/>
      <c r="D99" s="220"/>
      <c r="E99" s="220"/>
      <c r="F99" s="220"/>
      <c r="G99" s="14">
        <v>88</v>
      </c>
      <c r="H99" s="127">
        <v>0</v>
      </c>
      <c r="I99" s="127">
        <v>0</v>
      </c>
      <c r="J99" s="127">
        <v>0</v>
      </c>
      <c r="K99" s="127">
        <v>0</v>
      </c>
    </row>
    <row r="100" spans="1:11" ht="23.95" customHeight="1" x14ac:dyDescent="0.2">
      <c r="A100" s="220" t="s">
        <v>446</v>
      </c>
      <c r="B100" s="220"/>
      <c r="C100" s="220"/>
      <c r="D100" s="220"/>
      <c r="E100" s="220"/>
      <c r="F100" s="220"/>
      <c r="G100" s="14">
        <v>89</v>
      </c>
      <c r="H100" s="127">
        <v>0</v>
      </c>
      <c r="I100" s="127">
        <v>0</v>
      </c>
      <c r="J100" s="127">
        <v>0</v>
      </c>
      <c r="K100" s="127">
        <v>0</v>
      </c>
    </row>
    <row r="101" spans="1:11" x14ac:dyDescent="0.2">
      <c r="A101" s="220" t="s">
        <v>447</v>
      </c>
      <c r="B101" s="220"/>
      <c r="C101" s="220"/>
      <c r="D101" s="220"/>
      <c r="E101" s="220"/>
      <c r="F101" s="220"/>
      <c r="G101" s="14">
        <v>90</v>
      </c>
      <c r="H101" s="127">
        <v>0</v>
      </c>
      <c r="I101" s="127">
        <v>0</v>
      </c>
      <c r="J101" s="127">
        <v>0</v>
      </c>
      <c r="K101" s="127">
        <v>0</v>
      </c>
    </row>
    <row r="102" spans="1:11" ht="27.7" customHeight="1" x14ac:dyDescent="0.2">
      <c r="A102" s="193" t="s">
        <v>448</v>
      </c>
      <c r="B102" s="193"/>
      <c r="C102" s="193"/>
      <c r="D102" s="193"/>
      <c r="E102" s="193"/>
      <c r="F102" s="193"/>
      <c r="G102" s="14">
        <v>91</v>
      </c>
      <c r="H102" s="127">
        <v>0</v>
      </c>
      <c r="I102" s="127">
        <v>0</v>
      </c>
      <c r="J102" s="127">
        <v>0</v>
      </c>
      <c r="K102" s="127">
        <v>0</v>
      </c>
    </row>
    <row r="103" spans="1:11" ht="27.7" customHeight="1" x14ac:dyDescent="0.2">
      <c r="A103" s="193" t="s">
        <v>449</v>
      </c>
      <c r="B103" s="193"/>
      <c r="C103" s="193"/>
      <c r="D103" s="193"/>
      <c r="E103" s="193"/>
      <c r="F103" s="193"/>
      <c r="G103" s="14">
        <v>92</v>
      </c>
      <c r="H103" s="127">
        <v>0</v>
      </c>
      <c r="I103" s="127">
        <v>0</v>
      </c>
      <c r="J103" s="127">
        <v>0</v>
      </c>
      <c r="K103" s="127">
        <v>0</v>
      </c>
    </row>
    <row r="104" spans="1:11" ht="14.3" customHeight="1" x14ac:dyDescent="0.2">
      <c r="A104" s="193" t="s">
        <v>450</v>
      </c>
      <c r="B104" s="193"/>
      <c r="C104" s="193"/>
      <c r="D104" s="193"/>
      <c r="E104" s="193"/>
      <c r="F104" s="193"/>
      <c r="G104" s="14">
        <v>93</v>
      </c>
      <c r="H104" s="127">
        <v>0</v>
      </c>
      <c r="I104" s="127">
        <v>0</v>
      </c>
      <c r="J104" s="127">
        <v>0</v>
      </c>
      <c r="K104" s="127">
        <v>0</v>
      </c>
    </row>
    <row r="105" spans="1:11" ht="15.8" customHeight="1" x14ac:dyDescent="0.2">
      <c r="A105" s="193" t="s">
        <v>451</v>
      </c>
      <c r="B105" s="193"/>
      <c r="C105" s="193"/>
      <c r="D105" s="193"/>
      <c r="E105" s="193"/>
      <c r="F105" s="193"/>
      <c r="G105" s="14">
        <v>94</v>
      </c>
      <c r="H105" s="127">
        <v>0</v>
      </c>
      <c r="I105" s="127">
        <v>0</v>
      </c>
      <c r="J105" s="127">
        <v>0</v>
      </c>
      <c r="K105" s="127">
        <v>0</v>
      </c>
    </row>
    <row r="106" spans="1:11" ht="17.350000000000001" customHeight="1" x14ac:dyDescent="0.2">
      <c r="A106" s="193" t="s">
        <v>452</v>
      </c>
      <c r="B106" s="193"/>
      <c r="C106" s="193"/>
      <c r="D106" s="193"/>
      <c r="E106" s="193"/>
      <c r="F106" s="193"/>
      <c r="G106" s="14">
        <v>95</v>
      </c>
      <c r="H106" s="127">
        <v>0</v>
      </c>
      <c r="I106" s="127">
        <v>0</v>
      </c>
      <c r="J106" s="127">
        <v>0</v>
      </c>
      <c r="K106" s="127">
        <v>0</v>
      </c>
    </row>
    <row r="107" spans="1:11" ht="27.7" customHeight="1" x14ac:dyDescent="0.2">
      <c r="A107" s="193" t="s">
        <v>453</v>
      </c>
      <c r="B107" s="193"/>
      <c r="C107" s="193"/>
      <c r="D107" s="193"/>
      <c r="E107" s="193"/>
      <c r="F107" s="193"/>
      <c r="G107" s="14">
        <v>96</v>
      </c>
      <c r="H107" s="127">
        <v>0</v>
      </c>
      <c r="I107" s="127">
        <v>0</v>
      </c>
      <c r="J107" s="127">
        <v>0</v>
      </c>
      <c r="K107" s="127">
        <v>0</v>
      </c>
    </row>
    <row r="108" spans="1:11" ht="22.95" customHeight="1" x14ac:dyDescent="0.2">
      <c r="A108" s="195" t="s">
        <v>454</v>
      </c>
      <c r="B108" s="195"/>
      <c r="C108" s="195"/>
      <c r="D108" s="195"/>
      <c r="E108" s="195"/>
      <c r="F108" s="195"/>
      <c r="G108" s="15">
        <v>97</v>
      </c>
      <c r="H108" s="117">
        <f>H91+H98-H107-H97</f>
        <v>22037</v>
      </c>
      <c r="I108" s="117">
        <f>I91+I98-I107-I97</f>
        <v>22037</v>
      </c>
      <c r="J108" s="117">
        <f t="shared" ref="J108:K108" si="10">J91+J98-J107-J97</f>
        <v>31522</v>
      </c>
      <c r="K108" s="117">
        <f t="shared" si="10"/>
        <v>31522</v>
      </c>
    </row>
    <row r="109" spans="1:11" ht="22.95" customHeight="1" x14ac:dyDescent="0.2">
      <c r="A109" s="195" t="s">
        <v>455</v>
      </c>
      <c r="B109" s="195"/>
      <c r="C109" s="195"/>
      <c r="D109" s="195"/>
      <c r="E109" s="195"/>
      <c r="F109" s="195"/>
      <c r="G109" s="15">
        <v>98</v>
      </c>
      <c r="H109" s="117">
        <f>H89+H108</f>
        <v>-103944815</v>
      </c>
      <c r="I109" s="117">
        <f>I89+I108</f>
        <v>-103944815</v>
      </c>
      <c r="J109" s="117">
        <f t="shared" ref="J109:K109" si="11">J89+J108</f>
        <v>238001150</v>
      </c>
      <c r="K109" s="117">
        <f t="shared" si="11"/>
        <v>238001150</v>
      </c>
    </row>
    <row r="110" spans="1:11" x14ac:dyDescent="0.2">
      <c r="A110" s="198" t="s">
        <v>229</v>
      </c>
      <c r="B110" s="198"/>
      <c r="C110" s="198"/>
      <c r="D110" s="198"/>
      <c r="E110" s="198"/>
      <c r="F110" s="198"/>
      <c r="G110" s="221"/>
      <c r="H110" s="221"/>
      <c r="I110" s="221"/>
      <c r="J110" s="222"/>
      <c r="K110" s="222"/>
    </row>
    <row r="111" spans="1:11" ht="27" customHeight="1" x14ac:dyDescent="0.2">
      <c r="A111" s="214" t="s">
        <v>456</v>
      </c>
      <c r="B111" s="215"/>
      <c r="C111" s="215"/>
      <c r="D111" s="215"/>
      <c r="E111" s="215"/>
      <c r="F111" s="215"/>
      <c r="G111" s="15">
        <v>99</v>
      </c>
      <c r="H111" s="117">
        <f>H112+H113</f>
        <v>0</v>
      </c>
      <c r="I111" s="117">
        <f>I112+I113</f>
        <v>0</v>
      </c>
      <c r="J111" s="117">
        <f>J112+J113</f>
        <v>0</v>
      </c>
      <c r="K111" s="117">
        <f>K112+K113</f>
        <v>0</v>
      </c>
    </row>
    <row r="112" spans="1:11" x14ac:dyDescent="0.2">
      <c r="A112" s="216" t="s">
        <v>230</v>
      </c>
      <c r="B112" s="216"/>
      <c r="C112" s="216"/>
      <c r="D112" s="216"/>
      <c r="E112" s="216"/>
      <c r="F112" s="216"/>
      <c r="G112" s="14">
        <v>100</v>
      </c>
      <c r="H112" s="127">
        <v>0</v>
      </c>
      <c r="I112" s="127">
        <v>0</v>
      </c>
      <c r="J112" s="36">
        <v>0</v>
      </c>
      <c r="K112" s="36">
        <v>0</v>
      </c>
    </row>
    <row r="113" spans="1:11" x14ac:dyDescent="0.2">
      <c r="A113" s="216" t="s">
        <v>231</v>
      </c>
      <c r="B113" s="216"/>
      <c r="C113" s="216"/>
      <c r="D113" s="216"/>
      <c r="E113" s="216"/>
      <c r="F113" s="216"/>
      <c r="G113" s="14">
        <v>101</v>
      </c>
      <c r="H113" s="127">
        <v>0</v>
      </c>
      <c r="I113" s="127">
        <v>0</v>
      </c>
      <c r="J113" s="36">
        <v>0</v>
      </c>
      <c r="K113" s="36">
        <v>0</v>
      </c>
    </row>
  </sheetData>
  <sheetProtection algorithmName="SHA-512" hashValue="onm1UfEsrq4RXstUiJnVdNK0KKVBTG1XgsEU5aiOqHDuAEiad23CWz7ESDQOr2jbDnxPlWxlVRo/EvJDOgN3vA==" saltValue="gdxstiZrd/3ZEiGmE2li4g==" spinCount="100000" sheet="1" objects="1" scenarios="1"/>
  <mergeCells count="115">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8:K88"/>
    <mergeCell ref="A8:F8"/>
    <mergeCell ref="A9:F9"/>
    <mergeCell ref="A10:F10"/>
    <mergeCell ref="A11:F11"/>
    <mergeCell ref="A12:F12"/>
    <mergeCell ref="A13:F13"/>
    <mergeCell ref="A97:F97"/>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108:F108"/>
    <mergeCell ref="A109:F109"/>
    <mergeCell ref="A111:F111"/>
    <mergeCell ref="A112:F112"/>
    <mergeCell ref="A113:F113"/>
    <mergeCell ref="A89:F89"/>
    <mergeCell ref="A90:F90"/>
    <mergeCell ref="A92:F92"/>
    <mergeCell ref="A93:F93"/>
    <mergeCell ref="A94:F94"/>
    <mergeCell ref="A102:F102"/>
    <mergeCell ref="A100:F100"/>
    <mergeCell ref="A110:K110"/>
    <mergeCell ref="A101:F101"/>
    <mergeCell ref="A95:F95"/>
    <mergeCell ref="A96:F96"/>
    <mergeCell ref="A91:F91"/>
    <mergeCell ref="A98:F98"/>
    <mergeCell ref="A99:F99"/>
    <mergeCell ref="A103:F103"/>
    <mergeCell ref="A104:F104"/>
    <mergeCell ref="A105:F105"/>
    <mergeCell ref="A106:F106"/>
    <mergeCell ref="A107:F107"/>
  </mergeCells>
  <dataValidations count="5">
    <dataValidation type="whole" operator="greaterThanOrEqual" allowBlank="1" showInputMessage="1" showErrorMessage="1" errorTitle="Incorrect entry" error="You can enter only positive whole numbers."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formula1>0</formula1>
    </dataValidation>
    <dataValidation type="whole" operator="notEqual" allowBlank="1" showInputMessage="1" showErrorMessage="1" errorTitle="Incorrect entry" error="You can enter only positive or negative whole numbers."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formula1>999999999999</formula1>
    </dataValidation>
    <dataValidation type="whole" operator="notEqual" allowBlank="1" showInputMessage="1" showErrorMessage="1" errorTitle="Incorrect entry" error="You can enter only whole numbers."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formula1>999999999999</formula1>
    </dataValidation>
    <dataValidation type="whole" operator="notEqual" allowBlank="1" showInputMessage="1" showErrorMessage="1" errorTitle="Incorrect entry" error="You can enter only whole numbers" sqref="H15:K15 H26:K35 H54:K54 H111:K113 H62:K62 H70:K70 H73:K73 H77:K77 H80:K81 H85:K87 H65:K66 H89:K109">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zoomScale="110" zoomScaleNormal="100" workbookViewId="0">
      <selection activeCell="I13" sqref="I13"/>
    </sheetView>
  </sheetViews>
  <sheetFormatPr defaultColWidth="9.125" defaultRowHeight="12.9" x14ac:dyDescent="0.2"/>
  <cols>
    <col min="1" max="7" width="9.125" style="19"/>
    <col min="8" max="9" width="15.125" style="47" customWidth="1"/>
    <col min="10" max="16384" width="9.125" style="19"/>
  </cols>
  <sheetData>
    <row r="1" spans="1:9" x14ac:dyDescent="0.2">
      <c r="A1" s="231" t="s">
        <v>232</v>
      </c>
      <c r="B1" s="269"/>
      <c r="C1" s="269"/>
      <c r="D1" s="269"/>
      <c r="E1" s="269"/>
      <c r="F1" s="269"/>
      <c r="G1" s="269"/>
      <c r="H1" s="269"/>
      <c r="I1" s="269"/>
    </row>
    <row r="2" spans="1:9" ht="12.75" customHeight="1" x14ac:dyDescent="0.2">
      <c r="A2" s="230" t="s">
        <v>523</v>
      </c>
      <c r="B2" s="203"/>
      <c r="C2" s="203"/>
      <c r="D2" s="203"/>
      <c r="E2" s="203"/>
      <c r="F2" s="203"/>
      <c r="G2" s="203"/>
      <c r="H2" s="203"/>
      <c r="I2" s="203"/>
    </row>
    <row r="3" spans="1:9" x14ac:dyDescent="0.2">
      <c r="A3" s="271" t="s">
        <v>233</v>
      </c>
      <c r="B3" s="272"/>
      <c r="C3" s="272"/>
      <c r="D3" s="272"/>
      <c r="E3" s="272"/>
      <c r="F3" s="272"/>
      <c r="G3" s="272"/>
      <c r="H3" s="272"/>
      <c r="I3" s="272"/>
    </row>
    <row r="4" spans="1:9" ht="12.75" customHeight="1" x14ac:dyDescent="0.2">
      <c r="A4" s="270" t="s">
        <v>521</v>
      </c>
      <c r="B4" s="207"/>
      <c r="C4" s="207"/>
      <c r="D4" s="207"/>
      <c r="E4" s="207"/>
      <c r="F4" s="207"/>
      <c r="G4" s="207"/>
      <c r="H4" s="207"/>
      <c r="I4" s="208"/>
    </row>
    <row r="5" spans="1:9" ht="23.1" thickBot="1" x14ac:dyDescent="0.25">
      <c r="A5" s="273" t="s">
        <v>234</v>
      </c>
      <c r="B5" s="274"/>
      <c r="C5" s="274"/>
      <c r="D5" s="274"/>
      <c r="E5" s="274"/>
      <c r="F5" s="275"/>
      <c r="G5" s="20" t="s">
        <v>235</v>
      </c>
      <c r="H5" s="37" t="s">
        <v>236</v>
      </c>
      <c r="I5" s="37" t="s">
        <v>237</v>
      </c>
    </row>
    <row r="6" spans="1:9" x14ac:dyDescent="0.2">
      <c r="A6" s="276">
        <v>1</v>
      </c>
      <c r="B6" s="277"/>
      <c r="C6" s="277"/>
      <c r="D6" s="277"/>
      <c r="E6" s="277"/>
      <c r="F6" s="278"/>
      <c r="G6" s="21">
        <v>2</v>
      </c>
      <c r="H6" s="38" t="s">
        <v>238</v>
      </c>
      <c r="I6" s="38" t="s">
        <v>239</v>
      </c>
    </row>
    <row r="7" spans="1:9" x14ac:dyDescent="0.2">
      <c r="A7" s="248" t="s">
        <v>240</v>
      </c>
      <c r="B7" s="249"/>
      <c r="C7" s="249"/>
      <c r="D7" s="249"/>
      <c r="E7" s="249"/>
      <c r="F7" s="249"/>
      <c r="G7" s="249"/>
      <c r="H7" s="249"/>
      <c r="I7" s="250"/>
    </row>
    <row r="8" spans="1:9" ht="12.75" customHeight="1" x14ac:dyDescent="0.2">
      <c r="A8" s="251" t="s">
        <v>241</v>
      </c>
      <c r="B8" s="252"/>
      <c r="C8" s="252"/>
      <c r="D8" s="252"/>
      <c r="E8" s="252"/>
      <c r="F8" s="253"/>
      <c r="G8" s="22">
        <v>1</v>
      </c>
      <c r="H8" s="39">
        <v>-153007319</v>
      </c>
      <c r="I8" s="39">
        <v>290435644</v>
      </c>
    </row>
    <row r="9" spans="1:9" ht="12.75" customHeight="1" x14ac:dyDescent="0.2">
      <c r="A9" s="266" t="s">
        <v>242</v>
      </c>
      <c r="B9" s="267"/>
      <c r="C9" s="267"/>
      <c r="D9" s="267"/>
      <c r="E9" s="267"/>
      <c r="F9" s="268"/>
      <c r="G9" s="23">
        <v>2</v>
      </c>
      <c r="H9" s="40">
        <f>H10+H11+H12+H13+H14+H15+H16+H17</f>
        <v>117379295</v>
      </c>
      <c r="I9" s="40">
        <f>I10+I11+I12+I13+I14+I15+I16+I17</f>
        <v>-364556231</v>
      </c>
    </row>
    <row r="10" spans="1:9" ht="12.75" customHeight="1" x14ac:dyDescent="0.2">
      <c r="A10" s="263" t="s">
        <v>243</v>
      </c>
      <c r="B10" s="264"/>
      <c r="C10" s="264"/>
      <c r="D10" s="264"/>
      <c r="E10" s="264"/>
      <c r="F10" s="265"/>
      <c r="G10" s="24">
        <v>3</v>
      </c>
      <c r="H10" s="41">
        <v>98147873</v>
      </c>
      <c r="I10" s="41">
        <v>92049706</v>
      </c>
    </row>
    <row r="11" spans="1:9" ht="22.1" customHeight="1" x14ac:dyDescent="0.2">
      <c r="A11" s="263" t="s">
        <v>244</v>
      </c>
      <c r="B11" s="264"/>
      <c r="C11" s="264"/>
      <c r="D11" s="264"/>
      <c r="E11" s="264"/>
      <c r="F11" s="265"/>
      <c r="G11" s="24">
        <v>4</v>
      </c>
      <c r="H11" s="41">
        <v>-962797</v>
      </c>
      <c r="I11" s="41">
        <v>-480645252</v>
      </c>
    </row>
    <row r="12" spans="1:9" ht="23.45" customHeight="1" x14ac:dyDescent="0.2">
      <c r="A12" s="263" t="s">
        <v>245</v>
      </c>
      <c r="B12" s="264"/>
      <c r="C12" s="264"/>
      <c r="D12" s="264"/>
      <c r="E12" s="264"/>
      <c r="F12" s="265"/>
      <c r="G12" s="24">
        <v>5</v>
      </c>
      <c r="H12" s="41">
        <v>0</v>
      </c>
      <c r="I12" s="41">
        <v>0</v>
      </c>
    </row>
    <row r="13" spans="1:9" ht="12.75" customHeight="1" x14ac:dyDescent="0.2">
      <c r="A13" s="263" t="s">
        <v>246</v>
      </c>
      <c r="B13" s="264"/>
      <c r="C13" s="264"/>
      <c r="D13" s="264"/>
      <c r="E13" s="264"/>
      <c r="F13" s="265"/>
      <c r="G13" s="24">
        <v>6</v>
      </c>
      <c r="H13" s="41">
        <v>-3949</v>
      </c>
      <c r="I13" s="41">
        <v>-58317</v>
      </c>
    </row>
    <row r="14" spans="1:9" ht="12.75" customHeight="1" x14ac:dyDescent="0.2">
      <c r="A14" s="263" t="s">
        <v>247</v>
      </c>
      <c r="B14" s="264"/>
      <c r="C14" s="264"/>
      <c r="D14" s="264"/>
      <c r="E14" s="264"/>
      <c r="F14" s="265"/>
      <c r="G14" s="24">
        <v>7</v>
      </c>
      <c r="H14" s="41">
        <v>15556577</v>
      </c>
      <c r="I14" s="41">
        <v>13994418</v>
      </c>
    </row>
    <row r="15" spans="1:9" ht="12.75" customHeight="1" x14ac:dyDescent="0.2">
      <c r="A15" s="263" t="s">
        <v>248</v>
      </c>
      <c r="B15" s="264"/>
      <c r="C15" s="264"/>
      <c r="D15" s="264"/>
      <c r="E15" s="264"/>
      <c r="F15" s="265"/>
      <c r="G15" s="24">
        <v>8</v>
      </c>
      <c r="H15" s="41">
        <v>-5990355</v>
      </c>
      <c r="I15" s="41">
        <v>0</v>
      </c>
    </row>
    <row r="16" spans="1:9" ht="12.75" customHeight="1" x14ac:dyDescent="0.2">
      <c r="A16" s="263" t="s">
        <v>249</v>
      </c>
      <c r="B16" s="264"/>
      <c r="C16" s="264"/>
      <c r="D16" s="264"/>
      <c r="E16" s="264"/>
      <c r="F16" s="265"/>
      <c r="G16" s="24">
        <v>9</v>
      </c>
      <c r="H16" s="41">
        <v>13352009</v>
      </c>
      <c r="I16" s="41">
        <v>17966996</v>
      </c>
    </row>
    <row r="17" spans="1:9" ht="25.15" customHeight="1" x14ac:dyDescent="0.2">
      <c r="A17" s="263" t="s">
        <v>250</v>
      </c>
      <c r="B17" s="264"/>
      <c r="C17" s="264"/>
      <c r="D17" s="264"/>
      <c r="E17" s="264"/>
      <c r="F17" s="265"/>
      <c r="G17" s="24">
        <v>10</v>
      </c>
      <c r="H17" s="41">
        <v>-2720063</v>
      </c>
      <c r="I17" s="41">
        <v>-7863782</v>
      </c>
    </row>
    <row r="18" spans="1:9" ht="28.2" customHeight="1" x14ac:dyDescent="0.2">
      <c r="A18" s="242" t="s">
        <v>251</v>
      </c>
      <c r="B18" s="243"/>
      <c r="C18" s="243"/>
      <c r="D18" s="243"/>
      <c r="E18" s="243"/>
      <c r="F18" s="244"/>
      <c r="G18" s="23">
        <v>11</v>
      </c>
      <c r="H18" s="40">
        <f>H8+H9</f>
        <v>-35628024</v>
      </c>
      <c r="I18" s="40">
        <f>I8+I9</f>
        <v>-74120587</v>
      </c>
    </row>
    <row r="19" spans="1:9" ht="12.75" customHeight="1" x14ac:dyDescent="0.2">
      <c r="A19" s="266" t="s">
        <v>252</v>
      </c>
      <c r="B19" s="267"/>
      <c r="C19" s="267"/>
      <c r="D19" s="267"/>
      <c r="E19" s="267"/>
      <c r="F19" s="268"/>
      <c r="G19" s="23">
        <v>12</v>
      </c>
      <c r="H19" s="40">
        <f>H20+H21+H22+H23</f>
        <v>891423</v>
      </c>
      <c r="I19" s="40">
        <f>I20+I21+I22+I23</f>
        <v>51332921</v>
      </c>
    </row>
    <row r="20" spans="1:9" ht="12.75" customHeight="1" x14ac:dyDescent="0.2">
      <c r="A20" s="263" t="s">
        <v>253</v>
      </c>
      <c r="B20" s="264"/>
      <c r="C20" s="264"/>
      <c r="D20" s="264"/>
      <c r="E20" s="264"/>
      <c r="F20" s="265"/>
      <c r="G20" s="24">
        <v>13</v>
      </c>
      <c r="H20" s="41">
        <v>-14906396</v>
      </c>
      <c r="I20" s="41">
        <v>45259288</v>
      </c>
    </row>
    <row r="21" spans="1:9" ht="12.75" customHeight="1" x14ac:dyDescent="0.2">
      <c r="A21" s="263" t="s">
        <v>254</v>
      </c>
      <c r="B21" s="264"/>
      <c r="C21" s="264"/>
      <c r="D21" s="264"/>
      <c r="E21" s="264"/>
      <c r="F21" s="265"/>
      <c r="G21" s="24">
        <v>14</v>
      </c>
      <c r="H21" s="41">
        <v>17418690</v>
      </c>
      <c r="I21" s="41">
        <v>12798221</v>
      </c>
    </row>
    <row r="22" spans="1:9" ht="12.75" customHeight="1" x14ac:dyDescent="0.2">
      <c r="A22" s="263" t="s">
        <v>255</v>
      </c>
      <c r="B22" s="264"/>
      <c r="C22" s="264"/>
      <c r="D22" s="264"/>
      <c r="E22" s="264"/>
      <c r="F22" s="265"/>
      <c r="G22" s="24">
        <v>15</v>
      </c>
      <c r="H22" s="41">
        <v>-1620871</v>
      </c>
      <c r="I22" s="41">
        <v>-6724588</v>
      </c>
    </row>
    <row r="23" spans="1:9" ht="12.75" customHeight="1" x14ac:dyDescent="0.2">
      <c r="A23" s="263" t="s">
        <v>256</v>
      </c>
      <c r="B23" s="264"/>
      <c r="C23" s="264"/>
      <c r="D23" s="264"/>
      <c r="E23" s="264"/>
      <c r="F23" s="265"/>
      <c r="G23" s="24">
        <v>16</v>
      </c>
      <c r="H23" s="41">
        <v>0</v>
      </c>
      <c r="I23" s="41">
        <v>0</v>
      </c>
    </row>
    <row r="24" spans="1:9" ht="12.75" customHeight="1" x14ac:dyDescent="0.2">
      <c r="A24" s="242" t="s">
        <v>257</v>
      </c>
      <c r="B24" s="243"/>
      <c r="C24" s="243"/>
      <c r="D24" s="243"/>
      <c r="E24" s="243"/>
      <c r="F24" s="244"/>
      <c r="G24" s="23">
        <v>17</v>
      </c>
      <c r="H24" s="40">
        <f>H18+H19</f>
        <v>-34736601</v>
      </c>
      <c r="I24" s="40">
        <f>I18+I19</f>
        <v>-22787666</v>
      </c>
    </row>
    <row r="25" spans="1:9" ht="12.75" customHeight="1" x14ac:dyDescent="0.2">
      <c r="A25" s="254" t="s">
        <v>258</v>
      </c>
      <c r="B25" s="255"/>
      <c r="C25" s="255"/>
      <c r="D25" s="255"/>
      <c r="E25" s="255"/>
      <c r="F25" s="256"/>
      <c r="G25" s="24">
        <v>18</v>
      </c>
      <c r="H25" s="41">
        <v>-7187433</v>
      </c>
      <c r="I25" s="41">
        <v>-19600963</v>
      </c>
    </row>
    <row r="26" spans="1:9" ht="12.75" customHeight="1" x14ac:dyDescent="0.2">
      <c r="A26" s="254" t="s">
        <v>259</v>
      </c>
      <c r="B26" s="255"/>
      <c r="C26" s="255"/>
      <c r="D26" s="255"/>
      <c r="E26" s="255"/>
      <c r="F26" s="256"/>
      <c r="G26" s="24">
        <v>19</v>
      </c>
      <c r="H26" s="41">
        <v>0</v>
      </c>
      <c r="I26" s="41">
        <v>0</v>
      </c>
    </row>
    <row r="27" spans="1:9" ht="26" customHeight="1" x14ac:dyDescent="0.2">
      <c r="A27" s="245" t="s">
        <v>260</v>
      </c>
      <c r="B27" s="246"/>
      <c r="C27" s="246"/>
      <c r="D27" s="246"/>
      <c r="E27" s="246"/>
      <c r="F27" s="247"/>
      <c r="G27" s="25">
        <v>20</v>
      </c>
      <c r="H27" s="42">
        <f>H24+H25+H26</f>
        <v>-41924034</v>
      </c>
      <c r="I27" s="42">
        <f>I24+I25+I26</f>
        <v>-42388629</v>
      </c>
    </row>
    <row r="28" spans="1:9" x14ac:dyDescent="0.2">
      <c r="A28" s="248" t="s">
        <v>261</v>
      </c>
      <c r="B28" s="249"/>
      <c r="C28" s="249"/>
      <c r="D28" s="249"/>
      <c r="E28" s="249"/>
      <c r="F28" s="249"/>
      <c r="G28" s="249"/>
      <c r="H28" s="249"/>
      <c r="I28" s="250"/>
    </row>
    <row r="29" spans="1:9" ht="30.6" customHeight="1" x14ac:dyDescent="0.2">
      <c r="A29" s="251" t="s">
        <v>262</v>
      </c>
      <c r="B29" s="252"/>
      <c r="C29" s="252"/>
      <c r="D29" s="252"/>
      <c r="E29" s="252"/>
      <c r="F29" s="253"/>
      <c r="G29" s="22">
        <v>21</v>
      </c>
      <c r="H29" s="43">
        <v>2825666</v>
      </c>
      <c r="I29" s="43">
        <v>50587181</v>
      </c>
    </row>
    <row r="30" spans="1:9" ht="12.75" customHeight="1" x14ac:dyDescent="0.2">
      <c r="A30" s="254" t="s">
        <v>263</v>
      </c>
      <c r="B30" s="255"/>
      <c r="C30" s="255"/>
      <c r="D30" s="255"/>
      <c r="E30" s="255"/>
      <c r="F30" s="256"/>
      <c r="G30" s="24">
        <v>22</v>
      </c>
      <c r="H30" s="44">
        <v>0</v>
      </c>
      <c r="I30" s="44">
        <v>0</v>
      </c>
    </row>
    <row r="31" spans="1:9" ht="12.75" customHeight="1" x14ac:dyDescent="0.2">
      <c r="A31" s="254" t="s">
        <v>264</v>
      </c>
      <c r="B31" s="255"/>
      <c r="C31" s="255"/>
      <c r="D31" s="255"/>
      <c r="E31" s="255"/>
      <c r="F31" s="256"/>
      <c r="G31" s="24">
        <v>23</v>
      </c>
      <c r="H31" s="44">
        <v>9031</v>
      </c>
      <c r="I31" s="44">
        <v>85281</v>
      </c>
    </row>
    <row r="32" spans="1:9" ht="12.75" customHeight="1" x14ac:dyDescent="0.2">
      <c r="A32" s="254" t="s">
        <v>265</v>
      </c>
      <c r="B32" s="255"/>
      <c r="C32" s="255"/>
      <c r="D32" s="255"/>
      <c r="E32" s="255"/>
      <c r="F32" s="256"/>
      <c r="G32" s="24">
        <v>24</v>
      </c>
      <c r="H32" s="44">
        <v>0</v>
      </c>
      <c r="I32" s="44">
        <v>0</v>
      </c>
    </row>
    <row r="33" spans="1:9" ht="12.75" customHeight="1" x14ac:dyDescent="0.2">
      <c r="A33" s="254" t="s">
        <v>266</v>
      </c>
      <c r="B33" s="255"/>
      <c r="C33" s="255"/>
      <c r="D33" s="255"/>
      <c r="E33" s="255"/>
      <c r="F33" s="256"/>
      <c r="G33" s="24">
        <v>25</v>
      </c>
      <c r="H33" s="44">
        <v>4816</v>
      </c>
      <c r="I33" s="44">
        <v>7201</v>
      </c>
    </row>
    <row r="34" spans="1:9" ht="12.75" customHeight="1" x14ac:dyDescent="0.2">
      <c r="A34" s="254" t="s">
        <v>267</v>
      </c>
      <c r="B34" s="255"/>
      <c r="C34" s="255"/>
      <c r="D34" s="255"/>
      <c r="E34" s="255"/>
      <c r="F34" s="256"/>
      <c r="G34" s="24">
        <v>26</v>
      </c>
      <c r="H34" s="44">
        <v>0</v>
      </c>
      <c r="I34" s="44">
        <v>0</v>
      </c>
    </row>
    <row r="35" spans="1:9" ht="26.5" customHeight="1" x14ac:dyDescent="0.2">
      <c r="A35" s="242" t="s">
        <v>268</v>
      </c>
      <c r="B35" s="243"/>
      <c r="C35" s="243"/>
      <c r="D35" s="243"/>
      <c r="E35" s="243"/>
      <c r="F35" s="244"/>
      <c r="G35" s="23">
        <v>27</v>
      </c>
      <c r="H35" s="45">
        <f>H29+H30+H31+H32+H33+H34</f>
        <v>2839513</v>
      </c>
      <c r="I35" s="45">
        <f>I29+I30+I31+I32+I33+I34</f>
        <v>50679663</v>
      </c>
    </row>
    <row r="36" spans="1:9" ht="22.95" customHeight="1" x14ac:dyDescent="0.2">
      <c r="A36" s="254" t="s">
        <v>269</v>
      </c>
      <c r="B36" s="255"/>
      <c r="C36" s="255"/>
      <c r="D36" s="255"/>
      <c r="E36" s="255"/>
      <c r="F36" s="256"/>
      <c r="G36" s="24">
        <v>28</v>
      </c>
      <c r="H36" s="44">
        <v>-9018102</v>
      </c>
      <c r="I36" s="44">
        <v>-38476576</v>
      </c>
    </row>
    <row r="37" spans="1:9" ht="12.75" customHeight="1" x14ac:dyDescent="0.2">
      <c r="A37" s="254" t="s">
        <v>270</v>
      </c>
      <c r="B37" s="255"/>
      <c r="C37" s="255"/>
      <c r="D37" s="255"/>
      <c r="E37" s="255"/>
      <c r="F37" s="256"/>
      <c r="G37" s="24">
        <v>29</v>
      </c>
      <c r="H37" s="44">
        <v>0</v>
      </c>
      <c r="I37" s="44">
        <v>0</v>
      </c>
    </row>
    <row r="38" spans="1:9" ht="12.75" customHeight="1" x14ac:dyDescent="0.2">
      <c r="A38" s="254" t="s">
        <v>271</v>
      </c>
      <c r="B38" s="255"/>
      <c r="C38" s="255"/>
      <c r="D38" s="255"/>
      <c r="E38" s="255"/>
      <c r="F38" s="256"/>
      <c r="G38" s="24">
        <v>30</v>
      </c>
      <c r="H38" s="44">
        <v>0</v>
      </c>
      <c r="I38" s="44">
        <v>0</v>
      </c>
    </row>
    <row r="39" spans="1:9" ht="12.75" customHeight="1" x14ac:dyDescent="0.2">
      <c r="A39" s="254" t="s">
        <v>272</v>
      </c>
      <c r="B39" s="255"/>
      <c r="C39" s="255"/>
      <c r="D39" s="255"/>
      <c r="E39" s="255"/>
      <c r="F39" s="256"/>
      <c r="G39" s="24">
        <v>31</v>
      </c>
      <c r="H39" s="44">
        <v>0</v>
      </c>
      <c r="I39" s="44">
        <v>0</v>
      </c>
    </row>
    <row r="40" spans="1:9" ht="12.75" customHeight="1" x14ac:dyDescent="0.2">
      <c r="A40" s="254" t="s">
        <v>273</v>
      </c>
      <c r="B40" s="255"/>
      <c r="C40" s="255"/>
      <c r="D40" s="255"/>
      <c r="E40" s="255"/>
      <c r="F40" s="256"/>
      <c r="G40" s="24">
        <v>32</v>
      </c>
      <c r="H40" s="44">
        <v>0</v>
      </c>
      <c r="I40" s="44">
        <v>-577069</v>
      </c>
    </row>
    <row r="41" spans="1:9" ht="23.95" customHeight="1" x14ac:dyDescent="0.2">
      <c r="A41" s="242" t="s">
        <v>274</v>
      </c>
      <c r="B41" s="243"/>
      <c r="C41" s="243"/>
      <c r="D41" s="243"/>
      <c r="E41" s="243"/>
      <c r="F41" s="244"/>
      <c r="G41" s="23">
        <v>33</v>
      </c>
      <c r="H41" s="45">
        <f>H36+H37+H38+H39+H40</f>
        <v>-9018102</v>
      </c>
      <c r="I41" s="45">
        <f>I36+I37+I38+I39+I40</f>
        <v>-39053645</v>
      </c>
    </row>
    <row r="42" spans="1:9" ht="29.4" customHeight="1" x14ac:dyDescent="0.2">
      <c r="A42" s="245" t="s">
        <v>275</v>
      </c>
      <c r="B42" s="246"/>
      <c r="C42" s="246"/>
      <c r="D42" s="246"/>
      <c r="E42" s="246"/>
      <c r="F42" s="247"/>
      <c r="G42" s="25">
        <v>34</v>
      </c>
      <c r="H42" s="46">
        <f>H35+H41</f>
        <v>-6178589</v>
      </c>
      <c r="I42" s="46">
        <f>I35+I41</f>
        <v>11626018</v>
      </c>
    </row>
    <row r="43" spans="1:9" x14ac:dyDescent="0.2">
      <c r="A43" s="248" t="s">
        <v>276</v>
      </c>
      <c r="B43" s="249"/>
      <c r="C43" s="249"/>
      <c r="D43" s="249"/>
      <c r="E43" s="249"/>
      <c r="F43" s="249"/>
      <c r="G43" s="249"/>
      <c r="H43" s="249"/>
      <c r="I43" s="250"/>
    </row>
    <row r="44" spans="1:9" ht="12.75" customHeight="1" x14ac:dyDescent="0.2">
      <c r="A44" s="251" t="s">
        <v>277</v>
      </c>
      <c r="B44" s="252"/>
      <c r="C44" s="252"/>
      <c r="D44" s="252"/>
      <c r="E44" s="252"/>
      <c r="F44" s="253"/>
      <c r="G44" s="22">
        <v>35</v>
      </c>
      <c r="H44" s="43">
        <v>0</v>
      </c>
      <c r="I44" s="43">
        <v>0</v>
      </c>
    </row>
    <row r="45" spans="1:9" ht="25.15" customHeight="1" x14ac:dyDescent="0.2">
      <c r="A45" s="254" t="s">
        <v>278</v>
      </c>
      <c r="B45" s="255"/>
      <c r="C45" s="255"/>
      <c r="D45" s="255"/>
      <c r="E45" s="255"/>
      <c r="F45" s="256"/>
      <c r="G45" s="24">
        <v>36</v>
      </c>
      <c r="H45" s="44">
        <v>0</v>
      </c>
      <c r="I45" s="44">
        <v>0</v>
      </c>
    </row>
    <row r="46" spans="1:9" ht="12.75" customHeight="1" x14ac:dyDescent="0.2">
      <c r="A46" s="254" t="s">
        <v>279</v>
      </c>
      <c r="B46" s="255"/>
      <c r="C46" s="255"/>
      <c r="D46" s="255"/>
      <c r="E46" s="255"/>
      <c r="F46" s="256"/>
      <c r="G46" s="24">
        <v>37</v>
      </c>
      <c r="H46" s="44">
        <v>0</v>
      </c>
      <c r="I46" s="44">
        <v>60173753</v>
      </c>
    </row>
    <row r="47" spans="1:9" ht="12.75" customHeight="1" x14ac:dyDescent="0.2">
      <c r="A47" s="254" t="s">
        <v>280</v>
      </c>
      <c r="B47" s="255"/>
      <c r="C47" s="255"/>
      <c r="D47" s="255"/>
      <c r="E47" s="255"/>
      <c r="F47" s="256"/>
      <c r="G47" s="24">
        <v>38</v>
      </c>
      <c r="H47" s="44">
        <v>0</v>
      </c>
      <c r="I47" s="44">
        <v>0</v>
      </c>
    </row>
    <row r="48" spans="1:9" ht="22.1" customHeight="1" x14ac:dyDescent="0.2">
      <c r="A48" s="242" t="s">
        <v>281</v>
      </c>
      <c r="B48" s="243"/>
      <c r="C48" s="243"/>
      <c r="D48" s="243"/>
      <c r="E48" s="243"/>
      <c r="F48" s="244"/>
      <c r="G48" s="23">
        <v>39</v>
      </c>
      <c r="H48" s="45">
        <f>H44+H45+H46+H47</f>
        <v>0</v>
      </c>
      <c r="I48" s="45">
        <f>I44+I45+I46+I47</f>
        <v>60173753</v>
      </c>
    </row>
    <row r="49" spans="1:9" ht="24.65" customHeight="1" x14ac:dyDescent="0.2">
      <c r="A49" s="254" t="s">
        <v>282</v>
      </c>
      <c r="B49" s="255"/>
      <c r="C49" s="255"/>
      <c r="D49" s="255"/>
      <c r="E49" s="255"/>
      <c r="F49" s="256"/>
      <c r="G49" s="24">
        <v>40</v>
      </c>
      <c r="H49" s="44">
        <v>-145332887</v>
      </c>
      <c r="I49" s="44">
        <v>-135919722</v>
      </c>
    </row>
    <row r="50" spans="1:9" ht="12.75" customHeight="1" x14ac:dyDescent="0.2">
      <c r="A50" s="254" t="s">
        <v>283</v>
      </c>
      <c r="B50" s="255"/>
      <c r="C50" s="255"/>
      <c r="D50" s="255"/>
      <c r="E50" s="255"/>
      <c r="F50" s="256"/>
      <c r="G50" s="24">
        <v>41</v>
      </c>
      <c r="H50" s="44">
        <v>0</v>
      </c>
      <c r="I50" s="44">
        <v>0</v>
      </c>
    </row>
    <row r="51" spans="1:9" ht="12.75" customHeight="1" x14ac:dyDescent="0.2">
      <c r="A51" s="254" t="s">
        <v>284</v>
      </c>
      <c r="B51" s="255"/>
      <c r="C51" s="255"/>
      <c r="D51" s="255"/>
      <c r="E51" s="255"/>
      <c r="F51" s="256"/>
      <c r="G51" s="24">
        <v>42</v>
      </c>
      <c r="H51" s="44">
        <v>0</v>
      </c>
      <c r="I51" s="44">
        <v>0</v>
      </c>
    </row>
    <row r="52" spans="1:9" ht="22.95" customHeight="1" x14ac:dyDescent="0.2">
      <c r="A52" s="254" t="s">
        <v>285</v>
      </c>
      <c r="B52" s="255"/>
      <c r="C52" s="255"/>
      <c r="D52" s="255"/>
      <c r="E52" s="255"/>
      <c r="F52" s="256"/>
      <c r="G52" s="24">
        <v>43</v>
      </c>
      <c r="H52" s="44">
        <v>0</v>
      </c>
      <c r="I52" s="44">
        <v>0</v>
      </c>
    </row>
    <row r="53" spans="1:9" ht="12.75" customHeight="1" x14ac:dyDescent="0.2">
      <c r="A53" s="254" t="s">
        <v>286</v>
      </c>
      <c r="B53" s="255"/>
      <c r="C53" s="255"/>
      <c r="D53" s="255"/>
      <c r="E53" s="255"/>
      <c r="F53" s="256"/>
      <c r="G53" s="24">
        <v>44</v>
      </c>
      <c r="H53" s="44">
        <v>-563222</v>
      </c>
      <c r="I53" s="44">
        <v>-603150</v>
      </c>
    </row>
    <row r="54" spans="1:9" ht="30.6" customHeight="1" x14ac:dyDescent="0.2">
      <c r="A54" s="242" t="s">
        <v>287</v>
      </c>
      <c r="B54" s="243"/>
      <c r="C54" s="243"/>
      <c r="D54" s="243"/>
      <c r="E54" s="243"/>
      <c r="F54" s="244"/>
      <c r="G54" s="23">
        <v>45</v>
      </c>
      <c r="H54" s="45">
        <f>H49+H50+H51+H52+H53</f>
        <v>-145896109</v>
      </c>
      <c r="I54" s="45">
        <f>I49+I50+I51+I52+I53</f>
        <v>-136522872</v>
      </c>
    </row>
    <row r="55" spans="1:9" ht="29.4" customHeight="1" x14ac:dyDescent="0.2">
      <c r="A55" s="257" t="s">
        <v>288</v>
      </c>
      <c r="B55" s="258"/>
      <c r="C55" s="258"/>
      <c r="D55" s="258"/>
      <c r="E55" s="258"/>
      <c r="F55" s="259"/>
      <c r="G55" s="23">
        <v>46</v>
      </c>
      <c r="H55" s="45">
        <f>H48+H54</f>
        <v>-145896109</v>
      </c>
      <c r="I55" s="45">
        <f>I48+I54</f>
        <v>-76349119</v>
      </c>
    </row>
    <row r="56" spans="1:9" ht="32.450000000000003" customHeight="1" x14ac:dyDescent="0.2">
      <c r="A56" s="254" t="s">
        <v>289</v>
      </c>
      <c r="B56" s="255"/>
      <c r="C56" s="255"/>
      <c r="D56" s="255"/>
      <c r="E56" s="255"/>
      <c r="F56" s="256"/>
      <c r="G56" s="24">
        <v>47</v>
      </c>
      <c r="H56" s="44">
        <v>0</v>
      </c>
      <c r="I56" s="44">
        <v>0</v>
      </c>
    </row>
    <row r="57" spans="1:9" ht="26.5" customHeight="1" x14ac:dyDescent="0.2">
      <c r="A57" s="257" t="s">
        <v>290</v>
      </c>
      <c r="B57" s="258"/>
      <c r="C57" s="258"/>
      <c r="D57" s="258"/>
      <c r="E57" s="258"/>
      <c r="F57" s="259"/>
      <c r="G57" s="23">
        <v>48</v>
      </c>
      <c r="H57" s="45">
        <f>H27+H42+H55+H56</f>
        <v>-193998732</v>
      </c>
      <c r="I57" s="45">
        <f>I27+I42+I55+I56</f>
        <v>-107111730</v>
      </c>
    </row>
    <row r="58" spans="1:9" ht="23.95" customHeight="1" x14ac:dyDescent="0.2">
      <c r="A58" s="260" t="s">
        <v>291</v>
      </c>
      <c r="B58" s="261"/>
      <c r="C58" s="261"/>
      <c r="D58" s="261"/>
      <c r="E58" s="261"/>
      <c r="F58" s="262"/>
      <c r="G58" s="24">
        <v>49</v>
      </c>
      <c r="H58" s="44">
        <v>522973238</v>
      </c>
      <c r="I58" s="44">
        <v>582139787</v>
      </c>
    </row>
    <row r="59" spans="1:9" ht="31.1" customHeight="1" x14ac:dyDescent="0.2">
      <c r="A59" s="245" t="s">
        <v>292</v>
      </c>
      <c r="B59" s="246"/>
      <c r="C59" s="246"/>
      <c r="D59" s="246"/>
      <c r="E59" s="246"/>
      <c r="F59" s="247"/>
      <c r="G59" s="25">
        <v>50</v>
      </c>
      <c r="H59" s="46">
        <f>H57+H58</f>
        <v>328974506</v>
      </c>
      <c r="I59" s="46">
        <f>I57+I58</f>
        <v>475028057</v>
      </c>
    </row>
  </sheetData>
  <sheetProtection algorithmName="SHA-512" hashValue="7R0TouUtKN9Qnh4DwreiE+c1TCKmen2DagNMvIMj1sskB9xlN/neRKMczgThT1KJXkQzDYqGy746wRdF8lOlEA==" saltValue="6YASzqzDbTyYi34joCL/iw=="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Incorrect entry" error="You can enter only whole numbers or a zero" sqref="H39:I39 H42:I42 H55:I57 H8:I27">
      <formula1>999999999999</formula1>
    </dataValidation>
    <dataValidation type="whole" operator="lessThanOrEqual" allowBlank="1" showInputMessage="1" showErrorMessage="1" errorTitle="Incorrect entry" error="You can enter only negative whole numbers or a zero" sqref="H13:I13 H25:I25 H36:I38 H40:I41 H49:I54">
      <formula1>0</formula1>
    </dataValidation>
    <dataValidation type="whole" operator="greaterThanOrEqual" allowBlank="1" showInputMessage="1" showErrorMessage="1" errorTitle="Incorrect entry" error="You can enter only positive whole numbers or a zero" sqref="H29:I35 H14:I14 H44:I48 H58:I59 H10:I1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view="pageBreakPreview" topLeftCell="A40" zoomScale="110" zoomScaleNormal="100" workbookViewId="0">
      <selection activeCell="H52" sqref="H52:I52"/>
    </sheetView>
  </sheetViews>
  <sheetFormatPr defaultRowHeight="12.9" x14ac:dyDescent="0.2"/>
  <cols>
    <col min="1" max="7" width="9.125" style="16"/>
    <col min="8" max="9" width="15.375" style="34" customWidth="1"/>
    <col min="10" max="10" width="12" style="16" bestFit="1" customWidth="1"/>
    <col min="11" max="11" width="10.25" style="16" bestFit="1" customWidth="1"/>
    <col min="12" max="12" width="12.25" style="16" bestFit="1" customWidth="1"/>
    <col min="13" max="263" width="9.125" style="16"/>
    <col min="264" max="265" width="9.875" style="16" bestFit="1" customWidth="1"/>
    <col min="266" max="266" width="12" style="16" bestFit="1" customWidth="1"/>
    <col min="267" max="267" width="10.25" style="16" bestFit="1" customWidth="1"/>
    <col min="268" max="268" width="12.25" style="16" bestFit="1" customWidth="1"/>
    <col min="269" max="519" width="9.125" style="16"/>
    <col min="520" max="521" width="9.875" style="16" bestFit="1" customWidth="1"/>
    <col min="522" max="522" width="12" style="16" bestFit="1" customWidth="1"/>
    <col min="523" max="523" width="10.25" style="16" bestFit="1" customWidth="1"/>
    <col min="524" max="524" width="12.25" style="16" bestFit="1" customWidth="1"/>
    <col min="525" max="775" width="9.125" style="16"/>
    <col min="776" max="777" width="9.875" style="16" bestFit="1" customWidth="1"/>
    <col min="778" max="778" width="12" style="16" bestFit="1" customWidth="1"/>
    <col min="779" max="779" width="10.25" style="16" bestFit="1" customWidth="1"/>
    <col min="780" max="780" width="12.25" style="16" bestFit="1" customWidth="1"/>
    <col min="781" max="1031" width="9.125" style="16"/>
    <col min="1032" max="1033" width="9.875" style="16" bestFit="1" customWidth="1"/>
    <col min="1034" max="1034" width="12" style="16" bestFit="1" customWidth="1"/>
    <col min="1035" max="1035" width="10.25" style="16" bestFit="1" customWidth="1"/>
    <col min="1036" max="1036" width="12.25" style="16" bestFit="1" customWidth="1"/>
    <col min="1037" max="1287" width="9.125" style="16"/>
    <col min="1288" max="1289" width="9.875" style="16" bestFit="1" customWidth="1"/>
    <col min="1290" max="1290" width="12" style="16" bestFit="1" customWidth="1"/>
    <col min="1291" max="1291" width="10.25" style="16" bestFit="1" customWidth="1"/>
    <col min="1292" max="1292" width="12.25" style="16" bestFit="1" customWidth="1"/>
    <col min="1293" max="1543" width="9.125" style="16"/>
    <col min="1544" max="1545" width="9.875" style="16" bestFit="1" customWidth="1"/>
    <col min="1546" max="1546" width="12" style="16" bestFit="1" customWidth="1"/>
    <col min="1547" max="1547" width="10.25" style="16" bestFit="1" customWidth="1"/>
    <col min="1548" max="1548" width="12.25" style="16" bestFit="1" customWidth="1"/>
    <col min="1549" max="1799" width="9.125" style="16"/>
    <col min="1800" max="1801" width="9.875" style="16" bestFit="1" customWidth="1"/>
    <col min="1802" max="1802" width="12" style="16" bestFit="1" customWidth="1"/>
    <col min="1803" max="1803" width="10.25" style="16" bestFit="1" customWidth="1"/>
    <col min="1804" max="1804" width="12.25" style="16" bestFit="1" customWidth="1"/>
    <col min="1805" max="2055" width="9.125" style="16"/>
    <col min="2056" max="2057" width="9.875" style="16" bestFit="1" customWidth="1"/>
    <col min="2058" max="2058" width="12" style="16" bestFit="1" customWidth="1"/>
    <col min="2059" max="2059" width="10.25" style="16" bestFit="1" customWidth="1"/>
    <col min="2060" max="2060" width="12.25" style="16" bestFit="1" customWidth="1"/>
    <col min="2061" max="2311" width="9.125" style="16"/>
    <col min="2312" max="2313" width="9.875" style="16" bestFit="1" customWidth="1"/>
    <col min="2314" max="2314" width="12" style="16" bestFit="1" customWidth="1"/>
    <col min="2315" max="2315" width="10.25" style="16" bestFit="1" customWidth="1"/>
    <col min="2316" max="2316" width="12.25" style="16" bestFit="1" customWidth="1"/>
    <col min="2317" max="2567" width="9.125" style="16"/>
    <col min="2568" max="2569" width="9.875" style="16" bestFit="1" customWidth="1"/>
    <col min="2570" max="2570" width="12" style="16" bestFit="1" customWidth="1"/>
    <col min="2571" max="2571" width="10.25" style="16" bestFit="1" customWidth="1"/>
    <col min="2572" max="2572" width="12.25" style="16" bestFit="1" customWidth="1"/>
    <col min="2573" max="2823" width="9.125" style="16"/>
    <col min="2824" max="2825" width="9.875" style="16" bestFit="1" customWidth="1"/>
    <col min="2826" max="2826" width="12" style="16" bestFit="1" customWidth="1"/>
    <col min="2827" max="2827" width="10.25" style="16" bestFit="1" customWidth="1"/>
    <col min="2828" max="2828" width="12.25" style="16" bestFit="1" customWidth="1"/>
    <col min="2829" max="3079" width="9.125" style="16"/>
    <col min="3080" max="3081" width="9.875" style="16" bestFit="1" customWidth="1"/>
    <col min="3082" max="3082" width="12" style="16" bestFit="1" customWidth="1"/>
    <col min="3083" max="3083" width="10.25" style="16" bestFit="1" customWidth="1"/>
    <col min="3084" max="3084" width="12.25" style="16" bestFit="1" customWidth="1"/>
    <col min="3085" max="3335" width="9.125" style="16"/>
    <col min="3336" max="3337" width="9.875" style="16" bestFit="1" customWidth="1"/>
    <col min="3338" max="3338" width="12" style="16" bestFit="1" customWidth="1"/>
    <col min="3339" max="3339" width="10.25" style="16" bestFit="1" customWidth="1"/>
    <col min="3340" max="3340" width="12.25" style="16" bestFit="1" customWidth="1"/>
    <col min="3341" max="3591" width="9.125" style="16"/>
    <col min="3592" max="3593" width="9.875" style="16" bestFit="1" customWidth="1"/>
    <col min="3594" max="3594" width="12" style="16" bestFit="1" customWidth="1"/>
    <col min="3595" max="3595" width="10.25" style="16" bestFit="1" customWidth="1"/>
    <col min="3596" max="3596" width="12.25" style="16" bestFit="1" customWidth="1"/>
    <col min="3597" max="3847" width="9.125" style="16"/>
    <col min="3848" max="3849" width="9.875" style="16" bestFit="1" customWidth="1"/>
    <col min="3850" max="3850" width="12" style="16" bestFit="1" customWidth="1"/>
    <col min="3851" max="3851" width="10.25" style="16" bestFit="1" customWidth="1"/>
    <col min="3852" max="3852" width="12.25" style="16" bestFit="1" customWidth="1"/>
    <col min="3853" max="4103" width="9.125" style="16"/>
    <col min="4104" max="4105" width="9.875" style="16" bestFit="1" customWidth="1"/>
    <col min="4106" max="4106" width="12" style="16" bestFit="1" customWidth="1"/>
    <col min="4107" max="4107" width="10.25" style="16" bestFit="1" customWidth="1"/>
    <col min="4108" max="4108" width="12.25" style="16" bestFit="1" customWidth="1"/>
    <col min="4109" max="4359" width="9.125" style="16"/>
    <col min="4360" max="4361" width="9.875" style="16" bestFit="1" customWidth="1"/>
    <col min="4362" max="4362" width="12" style="16" bestFit="1" customWidth="1"/>
    <col min="4363" max="4363" width="10.25" style="16" bestFit="1" customWidth="1"/>
    <col min="4364" max="4364" width="12.25" style="16" bestFit="1" customWidth="1"/>
    <col min="4365" max="4615" width="9.125" style="16"/>
    <col min="4616" max="4617" width="9.875" style="16" bestFit="1" customWidth="1"/>
    <col min="4618" max="4618" width="12" style="16" bestFit="1" customWidth="1"/>
    <col min="4619" max="4619" width="10.25" style="16" bestFit="1" customWidth="1"/>
    <col min="4620" max="4620" width="12.25" style="16" bestFit="1" customWidth="1"/>
    <col min="4621" max="4871" width="9.125" style="16"/>
    <col min="4872" max="4873" width="9.875" style="16" bestFit="1" customWidth="1"/>
    <col min="4874" max="4874" width="12" style="16" bestFit="1" customWidth="1"/>
    <col min="4875" max="4875" width="10.25" style="16" bestFit="1" customWidth="1"/>
    <col min="4876" max="4876" width="12.25" style="16" bestFit="1" customWidth="1"/>
    <col min="4877" max="5127" width="9.125" style="16"/>
    <col min="5128" max="5129" width="9.875" style="16" bestFit="1" customWidth="1"/>
    <col min="5130" max="5130" width="12" style="16" bestFit="1" customWidth="1"/>
    <col min="5131" max="5131" width="10.25" style="16" bestFit="1" customWidth="1"/>
    <col min="5132" max="5132" width="12.25" style="16" bestFit="1" customWidth="1"/>
    <col min="5133" max="5383" width="9.125" style="16"/>
    <col min="5384" max="5385" width="9.875" style="16" bestFit="1" customWidth="1"/>
    <col min="5386" max="5386" width="12" style="16" bestFit="1" customWidth="1"/>
    <col min="5387" max="5387" width="10.25" style="16" bestFit="1" customWidth="1"/>
    <col min="5388" max="5388" width="12.25" style="16" bestFit="1" customWidth="1"/>
    <col min="5389" max="5639" width="9.125" style="16"/>
    <col min="5640" max="5641" width="9.875" style="16" bestFit="1" customWidth="1"/>
    <col min="5642" max="5642" width="12" style="16" bestFit="1" customWidth="1"/>
    <col min="5643" max="5643" width="10.25" style="16" bestFit="1" customWidth="1"/>
    <col min="5644" max="5644" width="12.25" style="16" bestFit="1" customWidth="1"/>
    <col min="5645" max="5895" width="9.125" style="16"/>
    <col min="5896" max="5897" width="9.875" style="16" bestFit="1" customWidth="1"/>
    <col min="5898" max="5898" width="12" style="16" bestFit="1" customWidth="1"/>
    <col min="5899" max="5899" width="10.25" style="16" bestFit="1" customWidth="1"/>
    <col min="5900" max="5900" width="12.25" style="16" bestFit="1" customWidth="1"/>
    <col min="5901" max="6151" width="9.125" style="16"/>
    <col min="6152" max="6153" width="9.875" style="16" bestFit="1" customWidth="1"/>
    <col min="6154" max="6154" width="12" style="16" bestFit="1" customWidth="1"/>
    <col min="6155" max="6155" width="10.25" style="16" bestFit="1" customWidth="1"/>
    <col min="6156" max="6156" width="12.25" style="16" bestFit="1" customWidth="1"/>
    <col min="6157" max="6407" width="9.125" style="16"/>
    <col min="6408" max="6409" width="9.875" style="16" bestFit="1" customWidth="1"/>
    <col min="6410" max="6410" width="12" style="16" bestFit="1" customWidth="1"/>
    <col min="6411" max="6411" width="10.25" style="16" bestFit="1" customWidth="1"/>
    <col min="6412" max="6412" width="12.25" style="16" bestFit="1" customWidth="1"/>
    <col min="6413" max="6663" width="9.125" style="16"/>
    <col min="6664" max="6665" width="9.875" style="16" bestFit="1" customWidth="1"/>
    <col min="6666" max="6666" width="12" style="16" bestFit="1" customWidth="1"/>
    <col min="6667" max="6667" width="10.25" style="16" bestFit="1" customWidth="1"/>
    <col min="6668" max="6668" width="12.25" style="16" bestFit="1" customWidth="1"/>
    <col min="6669" max="6919" width="9.125" style="16"/>
    <col min="6920" max="6921" width="9.875" style="16" bestFit="1" customWidth="1"/>
    <col min="6922" max="6922" width="12" style="16" bestFit="1" customWidth="1"/>
    <col min="6923" max="6923" width="10.25" style="16" bestFit="1" customWidth="1"/>
    <col min="6924" max="6924" width="12.25" style="16" bestFit="1" customWidth="1"/>
    <col min="6925" max="7175" width="9.125" style="16"/>
    <col min="7176" max="7177" width="9.875" style="16" bestFit="1" customWidth="1"/>
    <col min="7178" max="7178" width="12" style="16" bestFit="1" customWidth="1"/>
    <col min="7179" max="7179" width="10.25" style="16" bestFit="1" customWidth="1"/>
    <col min="7180" max="7180" width="12.25" style="16" bestFit="1" customWidth="1"/>
    <col min="7181" max="7431" width="9.125" style="16"/>
    <col min="7432" max="7433" width="9.875" style="16" bestFit="1" customWidth="1"/>
    <col min="7434" max="7434" width="12" style="16" bestFit="1" customWidth="1"/>
    <col min="7435" max="7435" width="10.25" style="16" bestFit="1" customWidth="1"/>
    <col min="7436" max="7436" width="12.25" style="16" bestFit="1" customWidth="1"/>
    <col min="7437" max="7687" width="9.125" style="16"/>
    <col min="7688" max="7689" width="9.875" style="16" bestFit="1" customWidth="1"/>
    <col min="7690" max="7690" width="12" style="16" bestFit="1" customWidth="1"/>
    <col min="7691" max="7691" width="10.25" style="16" bestFit="1" customWidth="1"/>
    <col min="7692" max="7692" width="12.25" style="16" bestFit="1" customWidth="1"/>
    <col min="7693" max="7943" width="9.125" style="16"/>
    <col min="7944" max="7945" width="9.875" style="16" bestFit="1" customWidth="1"/>
    <col min="7946" max="7946" width="12" style="16" bestFit="1" customWidth="1"/>
    <col min="7947" max="7947" width="10.25" style="16" bestFit="1" customWidth="1"/>
    <col min="7948" max="7948" width="12.25" style="16" bestFit="1" customWidth="1"/>
    <col min="7949" max="8199" width="9.125" style="16"/>
    <col min="8200" max="8201" width="9.875" style="16" bestFit="1" customWidth="1"/>
    <col min="8202" max="8202" width="12" style="16" bestFit="1" customWidth="1"/>
    <col min="8203" max="8203" width="10.25" style="16" bestFit="1" customWidth="1"/>
    <col min="8204" max="8204" width="12.25" style="16" bestFit="1" customWidth="1"/>
    <col min="8205" max="8455" width="9.125" style="16"/>
    <col min="8456" max="8457" width="9.875" style="16" bestFit="1" customWidth="1"/>
    <col min="8458" max="8458" width="12" style="16" bestFit="1" customWidth="1"/>
    <col min="8459" max="8459" width="10.25" style="16" bestFit="1" customWidth="1"/>
    <col min="8460" max="8460" width="12.25" style="16" bestFit="1" customWidth="1"/>
    <col min="8461" max="8711" width="9.125" style="16"/>
    <col min="8712" max="8713" width="9.875" style="16" bestFit="1" customWidth="1"/>
    <col min="8714" max="8714" width="12" style="16" bestFit="1" customWidth="1"/>
    <col min="8715" max="8715" width="10.25" style="16" bestFit="1" customWidth="1"/>
    <col min="8716" max="8716" width="12.25" style="16" bestFit="1" customWidth="1"/>
    <col min="8717" max="8967" width="9.125" style="16"/>
    <col min="8968" max="8969" width="9.875" style="16" bestFit="1" customWidth="1"/>
    <col min="8970" max="8970" width="12" style="16" bestFit="1" customWidth="1"/>
    <col min="8971" max="8971" width="10.25" style="16" bestFit="1" customWidth="1"/>
    <col min="8972" max="8972" width="12.25" style="16" bestFit="1" customWidth="1"/>
    <col min="8973" max="9223" width="9.125" style="16"/>
    <col min="9224" max="9225" width="9.875" style="16" bestFit="1" customWidth="1"/>
    <col min="9226" max="9226" width="12" style="16" bestFit="1" customWidth="1"/>
    <col min="9227" max="9227" width="10.25" style="16" bestFit="1" customWidth="1"/>
    <col min="9228" max="9228" width="12.25" style="16" bestFit="1" customWidth="1"/>
    <col min="9229" max="9479" width="9.125" style="16"/>
    <col min="9480" max="9481" width="9.875" style="16" bestFit="1" customWidth="1"/>
    <col min="9482" max="9482" width="12" style="16" bestFit="1" customWidth="1"/>
    <col min="9483" max="9483" width="10.25" style="16" bestFit="1" customWidth="1"/>
    <col min="9484" max="9484" width="12.25" style="16" bestFit="1" customWidth="1"/>
    <col min="9485" max="9735" width="9.125" style="16"/>
    <col min="9736" max="9737" width="9.875" style="16" bestFit="1" customWidth="1"/>
    <col min="9738" max="9738" width="12" style="16" bestFit="1" customWidth="1"/>
    <col min="9739" max="9739" width="10.25" style="16" bestFit="1" customWidth="1"/>
    <col min="9740" max="9740" width="12.25" style="16" bestFit="1" customWidth="1"/>
    <col min="9741" max="9991" width="9.125" style="16"/>
    <col min="9992" max="9993" width="9.875" style="16" bestFit="1" customWidth="1"/>
    <col min="9994" max="9994" width="12" style="16" bestFit="1" customWidth="1"/>
    <col min="9995" max="9995" width="10.25" style="16" bestFit="1" customWidth="1"/>
    <col min="9996" max="9996" width="12.25" style="16" bestFit="1" customWidth="1"/>
    <col min="9997" max="10247" width="9.125" style="16"/>
    <col min="10248" max="10249" width="9.875" style="16" bestFit="1" customWidth="1"/>
    <col min="10250" max="10250" width="12" style="16" bestFit="1" customWidth="1"/>
    <col min="10251" max="10251" width="10.25" style="16" bestFit="1" customWidth="1"/>
    <col min="10252" max="10252" width="12.25" style="16" bestFit="1" customWidth="1"/>
    <col min="10253" max="10503" width="9.125" style="16"/>
    <col min="10504" max="10505" width="9.875" style="16" bestFit="1" customWidth="1"/>
    <col min="10506" max="10506" width="12" style="16" bestFit="1" customWidth="1"/>
    <col min="10507" max="10507" width="10.25" style="16" bestFit="1" customWidth="1"/>
    <col min="10508" max="10508" width="12.25" style="16" bestFit="1" customWidth="1"/>
    <col min="10509" max="10759" width="9.125" style="16"/>
    <col min="10760" max="10761" width="9.875" style="16" bestFit="1" customWidth="1"/>
    <col min="10762" max="10762" width="12" style="16" bestFit="1" customWidth="1"/>
    <col min="10763" max="10763" width="10.25" style="16" bestFit="1" customWidth="1"/>
    <col min="10764" max="10764" width="12.25" style="16" bestFit="1" customWidth="1"/>
    <col min="10765" max="11015" width="9.125" style="16"/>
    <col min="11016" max="11017" width="9.875" style="16" bestFit="1" customWidth="1"/>
    <col min="11018" max="11018" width="12" style="16" bestFit="1" customWidth="1"/>
    <col min="11019" max="11019" width="10.25" style="16" bestFit="1" customWidth="1"/>
    <col min="11020" max="11020" width="12.25" style="16" bestFit="1" customWidth="1"/>
    <col min="11021" max="11271" width="9.125" style="16"/>
    <col min="11272" max="11273" width="9.875" style="16" bestFit="1" customWidth="1"/>
    <col min="11274" max="11274" width="12" style="16" bestFit="1" customWidth="1"/>
    <col min="11275" max="11275" width="10.25" style="16" bestFit="1" customWidth="1"/>
    <col min="11276" max="11276" width="12.25" style="16" bestFit="1" customWidth="1"/>
    <col min="11277" max="11527" width="9.125" style="16"/>
    <col min="11528" max="11529" width="9.875" style="16" bestFit="1" customWidth="1"/>
    <col min="11530" max="11530" width="12" style="16" bestFit="1" customWidth="1"/>
    <col min="11531" max="11531" width="10.25" style="16" bestFit="1" customWidth="1"/>
    <col min="11532" max="11532" width="12.25" style="16" bestFit="1" customWidth="1"/>
    <col min="11533" max="11783" width="9.125" style="16"/>
    <col min="11784" max="11785" width="9.875" style="16" bestFit="1" customWidth="1"/>
    <col min="11786" max="11786" width="12" style="16" bestFit="1" customWidth="1"/>
    <col min="11787" max="11787" width="10.25" style="16" bestFit="1" customWidth="1"/>
    <col min="11788" max="11788" width="12.25" style="16" bestFit="1" customWidth="1"/>
    <col min="11789" max="12039" width="9.125" style="16"/>
    <col min="12040" max="12041" width="9.875" style="16" bestFit="1" customWidth="1"/>
    <col min="12042" max="12042" width="12" style="16" bestFit="1" customWidth="1"/>
    <col min="12043" max="12043" width="10.25" style="16" bestFit="1" customWidth="1"/>
    <col min="12044" max="12044" width="12.25" style="16" bestFit="1" customWidth="1"/>
    <col min="12045" max="12295" width="9.125" style="16"/>
    <col min="12296" max="12297" width="9.875" style="16" bestFit="1" customWidth="1"/>
    <col min="12298" max="12298" width="12" style="16" bestFit="1" customWidth="1"/>
    <col min="12299" max="12299" width="10.25" style="16" bestFit="1" customWidth="1"/>
    <col min="12300" max="12300" width="12.25" style="16" bestFit="1" customWidth="1"/>
    <col min="12301" max="12551" width="9.125" style="16"/>
    <col min="12552" max="12553" width="9.875" style="16" bestFit="1" customWidth="1"/>
    <col min="12554" max="12554" width="12" style="16" bestFit="1" customWidth="1"/>
    <col min="12555" max="12555" width="10.25" style="16" bestFit="1" customWidth="1"/>
    <col min="12556" max="12556" width="12.25" style="16" bestFit="1" customWidth="1"/>
    <col min="12557" max="12807" width="9.125" style="16"/>
    <col min="12808" max="12809" width="9.875" style="16" bestFit="1" customWidth="1"/>
    <col min="12810" max="12810" width="12" style="16" bestFit="1" customWidth="1"/>
    <col min="12811" max="12811" width="10.25" style="16" bestFit="1" customWidth="1"/>
    <col min="12812" max="12812" width="12.25" style="16" bestFit="1" customWidth="1"/>
    <col min="12813" max="13063" width="9.125" style="16"/>
    <col min="13064" max="13065" width="9.875" style="16" bestFit="1" customWidth="1"/>
    <col min="13066" max="13066" width="12" style="16" bestFit="1" customWidth="1"/>
    <col min="13067" max="13067" width="10.25" style="16" bestFit="1" customWidth="1"/>
    <col min="13068" max="13068" width="12.25" style="16" bestFit="1" customWidth="1"/>
    <col min="13069" max="13319" width="9.125" style="16"/>
    <col min="13320" max="13321" width="9.875" style="16" bestFit="1" customWidth="1"/>
    <col min="13322" max="13322" width="12" style="16" bestFit="1" customWidth="1"/>
    <col min="13323" max="13323" width="10.25" style="16" bestFit="1" customWidth="1"/>
    <col min="13324" max="13324" width="12.25" style="16" bestFit="1" customWidth="1"/>
    <col min="13325" max="13575" width="9.125" style="16"/>
    <col min="13576" max="13577" width="9.875" style="16" bestFit="1" customWidth="1"/>
    <col min="13578" max="13578" width="12" style="16" bestFit="1" customWidth="1"/>
    <col min="13579" max="13579" width="10.25" style="16" bestFit="1" customWidth="1"/>
    <col min="13580" max="13580" width="12.25" style="16" bestFit="1" customWidth="1"/>
    <col min="13581" max="13831" width="9.125" style="16"/>
    <col min="13832" max="13833" width="9.875" style="16" bestFit="1" customWidth="1"/>
    <col min="13834" max="13834" width="12" style="16" bestFit="1" customWidth="1"/>
    <col min="13835" max="13835" width="10.25" style="16" bestFit="1" customWidth="1"/>
    <col min="13836" max="13836" width="12.25" style="16" bestFit="1" customWidth="1"/>
    <col min="13837" max="14087" width="9.125" style="16"/>
    <col min="14088" max="14089" width="9.875" style="16" bestFit="1" customWidth="1"/>
    <col min="14090" max="14090" width="12" style="16" bestFit="1" customWidth="1"/>
    <col min="14091" max="14091" width="10.25" style="16" bestFit="1" customWidth="1"/>
    <col min="14092" max="14092" width="12.25" style="16" bestFit="1" customWidth="1"/>
    <col min="14093" max="14343" width="9.125" style="16"/>
    <col min="14344" max="14345" width="9.875" style="16" bestFit="1" customWidth="1"/>
    <col min="14346" max="14346" width="12" style="16" bestFit="1" customWidth="1"/>
    <col min="14347" max="14347" width="10.25" style="16" bestFit="1" customWidth="1"/>
    <col min="14348" max="14348" width="12.25" style="16" bestFit="1" customWidth="1"/>
    <col min="14349" max="14599" width="9.125" style="16"/>
    <col min="14600" max="14601" width="9.875" style="16" bestFit="1" customWidth="1"/>
    <col min="14602" max="14602" width="12" style="16" bestFit="1" customWidth="1"/>
    <col min="14603" max="14603" width="10.25" style="16" bestFit="1" customWidth="1"/>
    <col min="14604" max="14604" width="12.25" style="16" bestFit="1" customWidth="1"/>
    <col min="14605" max="14855" width="9.125" style="16"/>
    <col min="14856" max="14857" width="9.875" style="16" bestFit="1" customWidth="1"/>
    <col min="14858" max="14858" width="12" style="16" bestFit="1" customWidth="1"/>
    <col min="14859" max="14859" width="10.25" style="16" bestFit="1" customWidth="1"/>
    <col min="14860" max="14860" width="12.25" style="16" bestFit="1" customWidth="1"/>
    <col min="14861" max="15111" width="9.125" style="16"/>
    <col min="15112" max="15113" width="9.875" style="16" bestFit="1" customWidth="1"/>
    <col min="15114" max="15114" width="12" style="16" bestFit="1" customWidth="1"/>
    <col min="15115" max="15115" width="10.25" style="16" bestFit="1" customWidth="1"/>
    <col min="15116" max="15116" width="12.25" style="16" bestFit="1" customWidth="1"/>
    <col min="15117" max="15367" width="9.125" style="16"/>
    <col min="15368" max="15369" width="9.875" style="16" bestFit="1" customWidth="1"/>
    <col min="15370" max="15370" width="12" style="16" bestFit="1" customWidth="1"/>
    <col min="15371" max="15371" width="10.25" style="16" bestFit="1" customWidth="1"/>
    <col min="15372" max="15372" width="12.25" style="16" bestFit="1" customWidth="1"/>
    <col min="15373" max="15623" width="9.125" style="16"/>
    <col min="15624" max="15625" width="9.875" style="16" bestFit="1" customWidth="1"/>
    <col min="15626" max="15626" width="12" style="16" bestFit="1" customWidth="1"/>
    <col min="15627" max="15627" width="10.25" style="16" bestFit="1" customWidth="1"/>
    <col min="15628" max="15628" width="12.25" style="16" bestFit="1" customWidth="1"/>
    <col min="15629" max="15879" width="9.125" style="16"/>
    <col min="15880" max="15881" width="9.875" style="16" bestFit="1" customWidth="1"/>
    <col min="15882" max="15882" width="12" style="16" bestFit="1" customWidth="1"/>
    <col min="15883" max="15883" width="10.25" style="16" bestFit="1" customWidth="1"/>
    <col min="15884" max="15884" width="12.25" style="16" bestFit="1" customWidth="1"/>
    <col min="15885" max="16135" width="9.125" style="16"/>
    <col min="16136" max="16137" width="9.875" style="16" bestFit="1" customWidth="1"/>
    <col min="16138" max="16138" width="12" style="16" bestFit="1" customWidth="1"/>
    <col min="16139" max="16139" width="10.25" style="16" bestFit="1" customWidth="1"/>
    <col min="16140" max="16140" width="12.25" style="16" bestFit="1" customWidth="1"/>
    <col min="16141" max="16384" width="9.125" style="16"/>
  </cols>
  <sheetData>
    <row r="1" spans="1:9" ht="12.75" customHeight="1" x14ac:dyDescent="0.2">
      <c r="A1" s="231" t="s">
        <v>293</v>
      </c>
      <c r="B1" s="269"/>
      <c r="C1" s="269"/>
      <c r="D1" s="269"/>
      <c r="E1" s="269"/>
      <c r="F1" s="269"/>
      <c r="G1" s="269"/>
      <c r="H1" s="269"/>
      <c r="I1" s="269"/>
    </row>
    <row r="2" spans="1:9" ht="12.75" customHeight="1" x14ac:dyDescent="0.2">
      <c r="A2" s="230" t="s">
        <v>397</v>
      </c>
      <c r="B2" s="203"/>
      <c r="C2" s="203"/>
      <c r="D2" s="203"/>
      <c r="E2" s="203"/>
      <c r="F2" s="203"/>
      <c r="G2" s="203"/>
      <c r="H2" s="203"/>
      <c r="I2" s="203"/>
    </row>
    <row r="3" spans="1:9" x14ac:dyDescent="0.2">
      <c r="A3" s="281" t="s">
        <v>294</v>
      </c>
      <c r="B3" s="282"/>
      <c r="C3" s="282"/>
      <c r="D3" s="282"/>
      <c r="E3" s="282"/>
      <c r="F3" s="282"/>
      <c r="G3" s="282"/>
      <c r="H3" s="282"/>
      <c r="I3" s="282"/>
    </row>
    <row r="4" spans="1:9" x14ac:dyDescent="0.2">
      <c r="A4" s="270" t="s">
        <v>398</v>
      </c>
      <c r="B4" s="207"/>
      <c r="C4" s="207"/>
      <c r="D4" s="207"/>
      <c r="E4" s="207"/>
      <c r="F4" s="207"/>
      <c r="G4" s="207"/>
      <c r="H4" s="207"/>
      <c r="I4" s="208"/>
    </row>
    <row r="5" spans="1:9" ht="23.1" thickBot="1" x14ac:dyDescent="0.25">
      <c r="A5" s="273" t="s">
        <v>295</v>
      </c>
      <c r="B5" s="274"/>
      <c r="C5" s="274"/>
      <c r="D5" s="274"/>
      <c r="E5" s="274"/>
      <c r="F5" s="275"/>
      <c r="G5" s="20" t="s">
        <v>296</v>
      </c>
      <c r="H5" s="37" t="s">
        <v>297</v>
      </c>
      <c r="I5" s="37" t="s">
        <v>298</v>
      </c>
    </row>
    <row r="6" spans="1:9" x14ac:dyDescent="0.2">
      <c r="A6" s="276">
        <v>1</v>
      </c>
      <c r="B6" s="277"/>
      <c r="C6" s="277"/>
      <c r="D6" s="277"/>
      <c r="E6" s="277"/>
      <c r="F6" s="278"/>
      <c r="G6" s="26">
        <v>2</v>
      </c>
      <c r="H6" s="38" t="s">
        <v>299</v>
      </c>
      <c r="I6" s="38" t="s">
        <v>300</v>
      </c>
    </row>
    <row r="7" spans="1:9" x14ac:dyDescent="0.2">
      <c r="A7" s="293" t="s">
        <v>301</v>
      </c>
      <c r="B7" s="294"/>
      <c r="C7" s="294"/>
      <c r="D7" s="294"/>
      <c r="E7" s="294"/>
      <c r="F7" s="294"/>
      <c r="G7" s="294"/>
      <c r="H7" s="294"/>
      <c r="I7" s="295"/>
    </row>
    <row r="8" spans="1:9" x14ac:dyDescent="0.2">
      <c r="A8" s="296" t="s">
        <v>302</v>
      </c>
      <c r="B8" s="296"/>
      <c r="C8" s="296"/>
      <c r="D8" s="296"/>
      <c r="E8" s="296"/>
      <c r="F8" s="296"/>
      <c r="G8" s="27">
        <v>1</v>
      </c>
      <c r="H8" s="128">
        <v>0</v>
      </c>
      <c r="I8" s="128">
        <v>0</v>
      </c>
    </row>
    <row r="9" spans="1:9" x14ac:dyDescent="0.2">
      <c r="A9" s="279" t="s">
        <v>303</v>
      </c>
      <c r="B9" s="279"/>
      <c r="C9" s="279"/>
      <c r="D9" s="279"/>
      <c r="E9" s="279"/>
      <c r="F9" s="279"/>
      <c r="G9" s="28">
        <v>2</v>
      </c>
      <c r="H9" s="48">
        <v>0</v>
      </c>
      <c r="I9" s="48">
        <v>0</v>
      </c>
    </row>
    <row r="10" spans="1:9" x14ac:dyDescent="0.2">
      <c r="A10" s="279" t="s">
        <v>304</v>
      </c>
      <c r="B10" s="279"/>
      <c r="C10" s="279"/>
      <c r="D10" s="279"/>
      <c r="E10" s="279"/>
      <c r="F10" s="279"/>
      <c r="G10" s="28">
        <v>3</v>
      </c>
      <c r="H10" s="48">
        <v>0</v>
      </c>
      <c r="I10" s="48">
        <v>0</v>
      </c>
    </row>
    <row r="11" spans="1:9" x14ac:dyDescent="0.2">
      <c r="A11" s="279" t="s">
        <v>305</v>
      </c>
      <c r="B11" s="279"/>
      <c r="C11" s="279"/>
      <c r="D11" s="279"/>
      <c r="E11" s="279"/>
      <c r="F11" s="279"/>
      <c r="G11" s="28">
        <v>4</v>
      </c>
      <c r="H11" s="48">
        <v>0</v>
      </c>
      <c r="I11" s="48">
        <v>0</v>
      </c>
    </row>
    <row r="12" spans="1:9" x14ac:dyDescent="0.2">
      <c r="A12" s="279" t="s">
        <v>457</v>
      </c>
      <c r="B12" s="279"/>
      <c r="C12" s="279"/>
      <c r="D12" s="279"/>
      <c r="E12" s="279"/>
      <c r="F12" s="279"/>
      <c r="G12" s="28">
        <v>5</v>
      </c>
      <c r="H12" s="48">
        <v>0</v>
      </c>
      <c r="I12" s="48">
        <v>0</v>
      </c>
    </row>
    <row r="13" spans="1:9" x14ac:dyDescent="0.2">
      <c r="A13" s="280" t="s">
        <v>458</v>
      </c>
      <c r="B13" s="280"/>
      <c r="C13" s="280"/>
      <c r="D13" s="280"/>
      <c r="E13" s="280"/>
      <c r="F13" s="280"/>
      <c r="G13" s="119">
        <v>6</v>
      </c>
      <c r="H13" s="120">
        <f>SUM(H8:H12)</f>
        <v>0</v>
      </c>
      <c r="I13" s="120">
        <f>SUM(I8:I12)</f>
        <v>0</v>
      </c>
    </row>
    <row r="14" spans="1:9" x14ac:dyDescent="0.2">
      <c r="A14" s="279" t="s">
        <v>459</v>
      </c>
      <c r="B14" s="279"/>
      <c r="C14" s="279"/>
      <c r="D14" s="279"/>
      <c r="E14" s="279"/>
      <c r="F14" s="279"/>
      <c r="G14" s="28">
        <v>7</v>
      </c>
      <c r="H14" s="48">
        <v>0</v>
      </c>
      <c r="I14" s="48">
        <v>0</v>
      </c>
    </row>
    <row r="15" spans="1:9" x14ac:dyDescent="0.2">
      <c r="A15" s="279" t="s">
        <v>460</v>
      </c>
      <c r="B15" s="279"/>
      <c r="C15" s="279"/>
      <c r="D15" s="279"/>
      <c r="E15" s="279"/>
      <c r="F15" s="279"/>
      <c r="G15" s="28">
        <v>8</v>
      </c>
      <c r="H15" s="48">
        <v>0</v>
      </c>
      <c r="I15" s="48">
        <v>0</v>
      </c>
    </row>
    <row r="16" spans="1:9" x14ac:dyDescent="0.2">
      <c r="A16" s="279" t="s">
        <v>461</v>
      </c>
      <c r="B16" s="279"/>
      <c r="C16" s="279"/>
      <c r="D16" s="279"/>
      <c r="E16" s="279"/>
      <c r="F16" s="279"/>
      <c r="G16" s="28">
        <v>9</v>
      </c>
      <c r="H16" s="48">
        <v>0</v>
      </c>
      <c r="I16" s="48">
        <v>0</v>
      </c>
    </row>
    <row r="17" spans="1:9" x14ac:dyDescent="0.2">
      <c r="A17" s="279" t="s">
        <v>462</v>
      </c>
      <c r="B17" s="279"/>
      <c r="C17" s="279"/>
      <c r="D17" s="279"/>
      <c r="E17" s="279"/>
      <c r="F17" s="279"/>
      <c r="G17" s="28">
        <v>10</v>
      </c>
      <c r="H17" s="48">
        <v>0</v>
      </c>
      <c r="I17" s="48">
        <v>0</v>
      </c>
    </row>
    <row r="18" spans="1:9" ht="12.75" customHeight="1" x14ac:dyDescent="0.2">
      <c r="A18" s="279" t="s">
        <v>463</v>
      </c>
      <c r="B18" s="279"/>
      <c r="C18" s="279"/>
      <c r="D18" s="279"/>
      <c r="E18" s="279"/>
      <c r="F18" s="279"/>
      <c r="G18" s="28">
        <v>11</v>
      </c>
      <c r="H18" s="48">
        <v>0</v>
      </c>
      <c r="I18" s="48">
        <v>0</v>
      </c>
    </row>
    <row r="19" spans="1:9" x14ac:dyDescent="0.2">
      <c r="A19" s="279" t="s">
        <v>464</v>
      </c>
      <c r="B19" s="279"/>
      <c r="C19" s="279"/>
      <c r="D19" s="279"/>
      <c r="E19" s="279"/>
      <c r="F19" s="279"/>
      <c r="G19" s="28">
        <v>12</v>
      </c>
      <c r="H19" s="48">
        <v>0</v>
      </c>
      <c r="I19" s="48">
        <v>0</v>
      </c>
    </row>
    <row r="20" spans="1:9" ht="12.75" customHeight="1" x14ac:dyDescent="0.2">
      <c r="A20" s="290" t="s">
        <v>465</v>
      </c>
      <c r="B20" s="291"/>
      <c r="C20" s="291"/>
      <c r="D20" s="291"/>
      <c r="E20" s="291"/>
      <c r="F20" s="292"/>
      <c r="G20" s="119">
        <v>13</v>
      </c>
      <c r="H20" s="120">
        <f>SUM(H14:H19)</f>
        <v>0</v>
      </c>
      <c r="I20" s="120">
        <f>SUM(I14:I19)</f>
        <v>0</v>
      </c>
    </row>
    <row r="21" spans="1:9" ht="27.7" customHeight="1" x14ac:dyDescent="0.2">
      <c r="A21" s="283" t="s">
        <v>466</v>
      </c>
      <c r="B21" s="284"/>
      <c r="C21" s="284"/>
      <c r="D21" s="284"/>
      <c r="E21" s="284"/>
      <c r="F21" s="284"/>
      <c r="G21" s="30">
        <v>14</v>
      </c>
      <c r="H21" s="50">
        <f>H13+H20</f>
        <v>0</v>
      </c>
      <c r="I21" s="50">
        <f>I13+I20</f>
        <v>0</v>
      </c>
    </row>
    <row r="22" spans="1:9" x14ac:dyDescent="0.2">
      <c r="A22" s="293" t="s">
        <v>306</v>
      </c>
      <c r="B22" s="294"/>
      <c r="C22" s="294"/>
      <c r="D22" s="294"/>
      <c r="E22" s="294"/>
      <c r="F22" s="294"/>
      <c r="G22" s="294"/>
      <c r="H22" s="294"/>
      <c r="I22" s="295"/>
    </row>
    <row r="23" spans="1:9" ht="26.5" customHeight="1" x14ac:dyDescent="0.2">
      <c r="A23" s="296" t="s">
        <v>307</v>
      </c>
      <c r="B23" s="296"/>
      <c r="C23" s="296"/>
      <c r="D23" s="296"/>
      <c r="E23" s="296"/>
      <c r="F23" s="296"/>
      <c r="G23" s="27">
        <v>15</v>
      </c>
      <c r="H23" s="48">
        <v>0</v>
      </c>
      <c r="I23" s="48">
        <v>0</v>
      </c>
    </row>
    <row r="24" spans="1:9" x14ac:dyDescent="0.2">
      <c r="A24" s="279" t="s">
        <v>308</v>
      </c>
      <c r="B24" s="279"/>
      <c r="C24" s="279"/>
      <c r="D24" s="279"/>
      <c r="E24" s="279"/>
      <c r="F24" s="279"/>
      <c r="G24" s="27">
        <v>16</v>
      </c>
      <c r="H24" s="48">
        <v>0</v>
      </c>
      <c r="I24" s="48">
        <v>0</v>
      </c>
    </row>
    <row r="25" spans="1:9" x14ac:dyDescent="0.2">
      <c r="A25" s="279" t="s">
        <v>309</v>
      </c>
      <c r="B25" s="279"/>
      <c r="C25" s="279"/>
      <c r="D25" s="279"/>
      <c r="E25" s="279"/>
      <c r="F25" s="279"/>
      <c r="G25" s="27">
        <v>17</v>
      </c>
      <c r="H25" s="48">
        <v>0</v>
      </c>
      <c r="I25" s="48">
        <v>0</v>
      </c>
    </row>
    <row r="26" spans="1:9" x14ac:dyDescent="0.2">
      <c r="A26" s="279" t="s">
        <v>310</v>
      </c>
      <c r="B26" s="279"/>
      <c r="C26" s="279"/>
      <c r="D26" s="279"/>
      <c r="E26" s="279"/>
      <c r="F26" s="279"/>
      <c r="G26" s="27">
        <v>18</v>
      </c>
      <c r="H26" s="48">
        <v>0</v>
      </c>
      <c r="I26" s="48">
        <v>0</v>
      </c>
    </row>
    <row r="27" spans="1:9" x14ac:dyDescent="0.2">
      <c r="A27" s="279" t="s">
        <v>311</v>
      </c>
      <c r="B27" s="279"/>
      <c r="C27" s="279"/>
      <c r="D27" s="279"/>
      <c r="E27" s="279"/>
      <c r="F27" s="279"/>
      <c r="G27" s="27">
        <v>19</v>
      </c>
      <c r="H27" s="48">
        <v>0</v>
      </c>
      <c r="I27" s="48">
        <v>0</v>
      </c>
    </row>
    <row r="28" spans="1:9" x14ac:dyDescent="0.2">
      <c r="A28" s="279" t="s">
        <v>312</v>
      </c>
      <c r="B28" s="279"/>
      <c r="C28" s="279"/>
      <c r="D28" s="279"/>
      <c r="E28" s="279"/>
      <c r="F28" s="279"/>
      <c r="G28" s="27">
        <v>20</v>
      </c>
      <c r="H28" s="48">
        <v>0</v>
      </c>
      <c r="I28" s="48">
        <v>0</v>
      </c>
    </row>
    <row r="29" spans="1:9" ht="23.95" customHeight="1" x14ac:dyDescent="0.2">
      <c r="A29" s="286" t="s">
        <v>468</v>
      </c>
      <c r="B29" s="286"/>
      <c r="C29" s="286"/>
      <c r="D29" s="286"/>
      <c r="E29" s="286"/>
      <c r="F29" s="286"/>
      <c r="G29" s="29">
        <v>21</v>
      </c>
      <c r="H29" s="49">
        <f>SUM(H23:H28)</f>
        <v>0</v>
      </c>
      <c r="I29" s="49">
        <f>SUM(I23:I28)</f>
        <v>0</v>
      </c>
    </row>
    <row r="30" spans="1:9" ht="27" customHeight="1" x14ac:dyDescent="0.2">
      <c r="A30" s="279" t="s">
        <v>313</v>
      </c>
      <c r="B30" s="279"/>
      <c r="C30" s="279"/>
      <c r="D30" s="279"/>
      <c r="E30" s="279"/>
      <c r="F30" s="279"/>
      <c r="G30" s="28">
        <v>22</v>
      </c>
      <c r="H30" s="48">
        <v>0</v>
      </c>
      <c r="I30" s="48">
        <v>0</v>
      </c>
    </row>
    <row r="31" spans="1:9" x14ac:dyDescent="0.2">
      <c r="A31" s="279" t="s">
        <v>314</v>
      </c>
      <c r="B31" s="279"/>
      <c r="C31" s="279"/>
      <c r="D31" s="279"/>
      <c r="E31" s="279"/>
      <c r="F31" s="279"/>
      <c r="G31" s="28">
        <v>23</v>
      </c>
      <c r="H31" s="48">
        <v>0</v>
      </c>
      <c r="I31" s="48">
        <v>0</v>
      </c>
    </row>
    <row r="32" spans="1:9" x14ac:dyDescent="0.2">
      <c r="A32" s="279" t="s">
        <v>315</v>
      </c>
      <c r="B32" s="279"/>
      <c r="C32" s="279"/>
      <c r="D32" s="279"/>
      <c r="E32" s="279"/>
      <c r="F32" s="279"/>
      <c r="G32" s="28">
        <v>24</v>
      </c>
      <c r="H32" s="48">
        <v>0</v>
      </c>
      <c r="I32" s="48">
        <v>0</v>
      </c>
    </row>
    <row r="33" spans="1:9" x14ac:dyDescent="0.2">
      <c r="A33" s="279" t="s">
        <v>316</v>
      </c>
      <c r="B33" s="279"/>
      <c r="C33" s="279"/>
      <c r="D33" s="279"/>
      <c r="E33" s="279"/>
      <c r="F33" s="279"/>
      <c r="G33" s="28">
        <v>25</v>
      </c>
      <c r="H33" s="48">
        <v>0</v>
      </c>
      <c r="I33" s="48">
        <v>0</v>
      </c>
    </row>
    <row r="34" spans="1:9" x14ac:dyDescent="0.2">
      <c r="A34" s="279" t="s">
        <v>317</v>
      </c>
      <c r="B34" s="279"/>
      <c r="C34" s="279"/>
      <c r="D34" s="279"/>
      <c r="E34" s="279"/>
      <c r="F34" s="279"/>
      <c r="G34" s="28">
        <v>26</v>
      </c>
      <c r="H34" s="48">
        <v>0</v>
      </c>
      <c r="I34" s="48">
        <v>0</v>
      </c>
    </row>
    <row r="35" spans="1:9" ht="26" customHeight="1" x14ac:dyDescent="0.2">
      <c r="A35" s="286" t="s">
        <v>469</v>
      </c>
      <c r="B35" s="286"/>
      <c r="C35" s="286"/>
      <c r="D35" s="286"/>
      <c r="E35" s="286"/>
      <c r="F35" s="286"/>
      <c r="G35" s="29">
        <v>27</v>
      </c>
      <c r="H35" s="49">
        <f>SUM(H30:H34)</f>
        <v>0</v>
      </c>
      <c r="I35" s="49">
        <f>SUM(I30:I34)</f>
        <v>0</v>
      </c>
    </row>
    <row r="36" spans="1:9" ht="28.2" customHeight="1" x14ac:dyDescent="0.2">
      <c r="A36" s="283" t="s">
        <v>467</v>
      </c>
      <c r="B36" s="284"/>
      <c r="C36" s="284"/>
      <c r="D36" s="284"/>
      <c r="E36" s="284"/>
      <c r="F36" s="284"/>
      <c r="G36" s="30">
        <v>28</v>
      </c>
      <c r="H36" s="50">
        <f>H29+H35</f>
        <v>0</v>
      </c>
      <c r="I36" s="50">
        <f>I29+I35</f>
        <v>0</v>
      </c>
    </row>
    <row r="37" spans="1:9" x14ac:dyDescent="0.2">
      <c r="A37" s="293" t="s">
        <v>318</v>
      </c>
      <c r="B37" s="294"/>
      <c r="C37" s="294"/>
      <c r="D37" s="294"/>
      <c r="E37" s="294"/>
      <c r="F37" s="294"/>
      <c r="G37" s="294">
        <v>0</v>
      </c>
      <c r="H37" s="294"/>
      <c r="I37" s="295"/>
    </row>
    <row r="38" spans="1:9" x14ac:dyDescent="0.2">
      <c r="A38" s="297" t="s">
        <v>319</v>
      </c>
      <c r="B38" s="297"/>
      <c r="C38" s="297"/>
      <c r="D38" s="297"/>
      <c r="E38" s="297"/>
      <c r="F38" s="297"/>
      <c r="G38" s="27">
        <v>29</v>
      </c>
      <c r="H38" s="48">
        <v>0</v>
      </c>
      <c r="I38" s="48">
        <v>0</v>
      </c>
    </row>
    <row r="39" spans="1:9" ht="25.15" customHeight="1" x14ac:dyDescent="0.2">
      <c r="A39" s="285" t="s">
        <v>320</v>
      </c>
      <c r="B39" s="285"/>
      <c r="C39" s="285"/>
      <c r="D39" s="285"/>
      <c r="E39" s="285"/>
      <c r="F39" s="285"/>
      <c r="G39" s="27">
        <v>30</v>
      </c>
      <c r="H39" s="48">
        <v>0</v>
      </c>
      <c r="I39" s="48">
        <v>0</v>
      </c>
    </row>
    <row r="40" spans="1:9" x14ac:dyDescent="0.2">
      <c r="A40" s="285" t="s">
        <v>321</v>
      </c>
      <c r="B40" s="285"/>
      <c r="C40" s="285"/>
      <c r="D40" s="285"/>
      <c r="E40" s="285"/>
      <c r="F40" s="285"/>
      <c r="G40" s="27">
        <v>31</v>
      </c>
      <c r="H40" s="48">
        <v>0</v>
      </c>
      <c r="I40" s="48">
        <v>0</v>
      </c>
    </row>
    <row r="41" spans="1:9" x14ac:dyDescent="0.2">
      <c r="A41" s="285" t="s">
        <v>322</v>
      </c>
      <c r="B41" s="285"/>
      <c r="C41" s="285"/>
      <c r="D41" s="285"/>
      <c r="E41" s="285"/>
      <c r="F41" s="285"/>
      <c r="G41" s="27">
        <v>32</v>
      </c>
      <c r="H41" s="48">
        <v>0</v>
      </c>
      <c r="I41" s="48">
        <v>0</v>
      </c>
    </row>
    <row r="42" spans="1:9" ht="26" customHeight="1" x14ac:dyDescent="0.2">
      <c r="A42" s="286" t="s">
        <v>470</v>
      </c>
      <c r="B42" s="286"/>
      <c r="C42" s="286"/>
      <c r="D42" s="286"/>
      <c r="E42" s="286"/>
      <c r="F42" s="286"/>
      <c r="G42" s="29">
        <v>33</v>
      </c>
      <c r="H42" s="49">
        <f>H41+H40+H39+H38</f>
        <v>0</v>
      </c>
      <c r="I42" s="49">
        <f>I41+I40+I39+I38</f>
        <v>0</v>
      </c>
    </row>
    <row r="43" spans="1:9" ht="24.65" customHeight="1" x14ac:dyDescent="0.2">
      <c r="A43" s="285" t="s">
        <v>323</v>
      </c>
      <c r="B43" s="285"/>
      <c r="C43" s="285"/>
      <c r="D43" s="285"/>
      <c r="E43" s="285"/>
      <c r="F43" s="285"/>
      <c r="G43" s="28">
        <v>34</v>
      </c>
      <c r="H43" s="48">
        <v>0</v>
      </c>
      <c r="I43" s="48">
        <v>0</v>
      </c>
    </row>
    <row r="44" spans="1:9" x14ac:dyDescent="0.2">
      <c r="A44" s="285" t="s">
        <v>324</v>
      </c>
      <c r="B44" s="285"/>
      <c r="C44" s="285"/>
      <c r="D44" s="285"/>
      <c r="E44" s="285"/>
      <c r="F44" s="285"/>
      <c r="G44" s="28">
        <v>35</v>
      </c>
      <c r="H44" s="48">
        <v>0</v>
      </c>
      <c r="I44" s="48">
        <v>0</v>
      </c>
    </row>
    <row r="45" spans="1:9" x14ac:dyDescent="0.2">
      <c r="A45" s="285" t="s">
        <v>325</v>
      </c>
      <c r="B45" s="285"/>
      <c r="C45" s="285"/>
      <c r="D45" s="285"/>
      <c r="E45" s="285"/>
      <c r="F45" s="285"/>
      <c r="G45" s="28">
        <v>36</v>
      </c>
      <c r="H45" s="48">
        <v>0</v>
      </c>
      <c r="I45" s="48">
        <v>0</v>
      </c>
    </row>
    <row r="46" spans="1:9" ht="21.1" customHeight="1" x14ac:dyDescent="0.2">
      <c r="A46" s="285" t="s">
        <v>326</v>
      </c>
      <c r="B46" s="285"/>
      <c r="C46" s="285"/>
      <c r="D46" s="285"/>
      <c r="E46" s="285"/>
      <c r="F46" s="285"/>
      <c r="G46" s="28">
        <v>37</v>
      </c>
      <c r="H46" s="48">
        <v>0</v>
      </c>
      <c r="I46" s="48">
        <v>0</v>
      </c>
    </row>
    <row r="47" spans="1:9" x14ac:dyDescent="0.2">
      <c r="A47" s="285" t="s">
        <v>327</v>
      </c>
      <c r="B47" s="285"/>
      <c r="C47" s="285"/>
      <c r="D47" s="285"/>
      <c r="E47" s="285"/>
      <c r="F47" s="285"/>
      <c r="G47" s="28">
        <v>38</v>
      </c>
      <c r="H47" s="48">
        <v>0</v>
      </c>
      <c r="I47" s="48">
        <v>0</v>
      </c>
    </row>
    <row r="48" spans="1:9" ht="22.95" customHeight="1" x14ac:dyDescent="0.2">
      <c r="A48" s="286" t="s">
        <v>471</v>
      </c>
      <c r="B48" s="286"/>
      <c r="C48" s="286"/>
      <c r="D48" s="286"/>
      <c r="E48" s="286"/>
      <c r="F48" s="286"/>
      <c r="G48" s="29">
        <v>39</v>
      </c>
      <c r="H48" s="49">
        <f>H47+H46+H45+H44+H43</f>
        <v>0</v>
      </c>
      <c r="I48" s="49">
        <f>I47+I46+I45+I44+I43</f>
        <v>0</v>
      </c>
    </row>
    <row r="49" spans="1:9" ht="26" customHeight="1" x14ac:dyDescent="0.2">
      <c r="A49" s="287" t="s">
        <v>472</v>
      </c>
      <c r="B49" s="288"/>
      <c r="C49" s="288"/>
      <c r="D49" s="288"/>
      <c r="E49" s="288"/>
      <c r="F49" s="288"/>
      <c r="G49" s="29">
        <v>40</v>
      </c>
      <c r="H49" s="49">
        <f>H48+H42</f>
        <v>0</v>
      </c>
      <c r="I49" s="49">
        <f>I48+I42</f>
        <v>0</v>
      </c>
    </row>
    <row r="50" spans="1:9" ht="22.1" customHeight="1" x14ac:dyDescent="0.2">
      <c r="A50" s="279" t="s">
        <v>328</v>
      </c>
      <c r="B50" s="279"/>
      <c r="C50" s="279"/>
      <c r="D50" s="279"/>
      <c r="E50" s="279"/>
      <c r="F50" s="279"/>
      <c r="G50" s="28">
        <v>41</v>
      </c>
      <c r="H50" s="48">
        <v>0</v>
      </c>
      <c r="I50" s="48">
        <v>0</v>
      </c>
    </row>
    <row r="51" spans="1:9" ht="26" customHeight="1" x14ac:dyDescent="0.2">
      <c r="A51" s="287" t="s">
        <v>473</v>
      </c>
      <c r="B51" s="288"/>
      <c r="C51" s="288"/>
      <c r="D51" s="288"/>
      <c r="E51" s="288"/>
      <c r="F51" s="288"/>
      <c r="G51" s="29">
        <v>42</v>
      </c>
      <c r="H51" s="49">
        <f>H21+H36+H49+H50</f>
        <v>0</v>
      </c>
      <c r="I51" s="49">
        <f>I21+I36+I49+I50</f>
        <v>0</v>
      </c>
    </row>
    <row r="52" spans="1:9" ht="25.15" customHeight="1" x14ac:dyDescent="0.2">
      <c r="A52" s="289" t="s">
        <v>329</v>
      </c>
      <c r="B52" s="289"/>
      <c r="C52" s="289"/>
      <c r="D52" s="289"/>
      <c r="E52" s="289"/>
      <c r="F52" s="289"/>
      <c r="G52" s="28">
        <v>43</v>
      </c>
      <c r="H52" s="48">
        <v>0</v>
      </c>
      <c r="I52" s="48">
        <v>0</v>
      </c>
    </row>
    <row r="53" spans="1:9" ht="31.95" customHeight="1" x14ac:dyDescent="0.2">
      <c r="A53" s="283" t="s">
        <v>474</v>
      </c>
      <c r="B53" s="284"/>
      <c r="C53" s="284"/>
      <c r="D53" s="284"/>
      <c r="E53" s="284"/>
      <c r="F53" s="284"/>
      <c r="G53" s="30">
        <v>44</v>
      </c>
      <c r="H53" s="50">
        <f>H52+H51</f>
        <v>0</v>
      </c>
      <c r="I53" s="50">
        <f>I52+I51</f>
        <v>0</v>
      </c>
    </row>
  </sheetData>
  <sheetProtection algorithmName="SHA-512" hashValue="lNcniPSqFe523zYKk5tPxLLqOpYu9yd6h4cje5OH6yTz19m5lOofQxHijdwfp2Svx4n9E5XzUVGnLCpm1v5Fcw==" saltValue="5qBjKZ/1Jlo4CoelSayFXQ==" spinCount="100000" sheet="1" objects="1" scenarios="1"/>
  <mergeCells count="53">
    <mergeCell ref="A2:I2"/>
    <mergeCell ref="A1:I1"/>
    <mergeCell ref="A4:I4"/>
    <mergeCell ref="A5:F5"/>
    <mergeCell ref="A43:F43"/>
    <mergeCell ref="A30:F30"/>
    <mergeCell ref="A31:F31"/>
    <mergeCell ref="A18:F18"/>
    <mergeCell ref="A19:F19"/>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3:I3"/>
    <mergeCell ref="A53:F53"/>
    <mergeCell ref="A44:F44"/>
    <mergeCell ref="A45:F45"/>
    <mergeCell ref="A46:F46"/>
    <mergeCell ref="A47:F47"/>
    <mergeCell ref="A48:F48"/>
    <mergeCell ref="A49:F49"/>
    <mergeCell ref="A25:F25"/>
    <mergeCell ref="A6:F6"/>
    <mergeCell ref="A50:F50"/>
    <mergeCell ref="A51:F51"/>
    <mergeCell ref="A52:F52"/>
    <mergeCell ref="A32:F32"/>
  </mergeCells>
  <dataValidations count="6">
    <dataValidation type="whole" operator="greaterThanOrEqual" allowBlank="1" showInputMessage="1" showErrorMessage="1" errorTitle="Incorrect entry" error="You can enter only positive whole numbers."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formula1>0</formula1>
    </dataValidation>
    <dataValidation type="whole" operator="notEqual" allowBlank="1" showInputMessage="1" showErrorMessage="1" errorTitle="Incorrect entry" error="You can enter only whole numbers."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formula1>9999999998</formula1>
    </dataValidation>
    <dataValidation type="whole" operator="notEqual" allowBlank="1" showInputMessage="1" showErrorMessage="1" errorTitle="Incorrect entry" error="You can enter only positive whole numbers."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formula1>9999999999</formula1>
    </dataValidation>
    <dataValidation type="whole" operator="notEqual" allowBlank="1" showInputMessage="1" showErrorMessage="1" errorTitle="Incorrect entry" error="You can enter only whole numbers" sqref="H49:I51 H20:I21 H33:I33 H36:I36 H17:I18">
      <formula1>999999999999</formula1>
    </dataValidation>
    <dataValidation type="whole" operator="lessThanOrEqual" allowBlank="1" showInputMessage="1" showErrorMessage="1" errorTitle="Incorrect entry" error="You can enter only negative whole numbers or a zero" sqref="H43:I48 H19:I19 H30:I32 H34:I35 H12:I16">
      <formula1>0</formula1>
    </dataValidation>
    <dataValidation type="whole" operator="greaterThanOrEqual" allowBlank="1" showInputMessage="1" showErrorMessage="1" errorTitle="Incorrect entry" error="You can enter only positive whole numbers" sqref="H52:I53 H23:I29 H38:I42 H8:I11">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3"/>
  <sheetViews>
    <sheetView tabSelected="1" view="pageBreakPreview" topLeftCell="Q49" zoomScaleNormal="100" zoomScaleSheetLayoutView="100" workbookViewId="0">
      <selection activeCell="V40" sqref="V40"/>
    </sheetView>
  </sheetViews>
  <sheetFormatPr defaultRowHeight="12.9" x14ac:dyDescent="0.2"/>
  <cols>
    <col min="1" max="4" width="9.125" style="1"/>
    <col min="5" max="5" width="10.125" style="1" bestFit="1" customWidth="1"/>
    <col min="6" max="7" width="9.125" style="1"/>
    <col min="8" max="25" width="15" style="52" customWidth="1"/>
    <col min="26" max="28" width="15" style="1" customWidth="1"/>
    <col min="29" max="261" width="9.125" style="1"/>
    <col min="262" max="262" width="10.125" style="1" bestFit="1" customWidth="1"/>
    <col min="263" max="266" width="9.125" style="1"/>
    <col min="267" max="268" width="9.875" style="1" bestFit="1" customWidth="1"/>
    <col min="269" max="517" width="9.125" style="1"/>
    <col min="518" max="518" width="10.125" style="1" bestFit="1" customWidth="1"/>
    <col min="519" max="522" width="9.125" style="1"/>
    <col min="523" max="524" width="9.875" style="1" bestFit="1" customWidth="1"/>
    <col min="525" max="773" width="9.125" style="1"/>
    <col min="774" max="774" width="10.125" style="1" bestFit="1" customWidth="1"/>
    <col min="775" max="778" width="9.125" style="1"/>
    <col min="779" max="780" width="9.875" style="1" bestFit="1" customWidth="1"/>
    <col min="781" max="1029" width="9.125" style="1"/>
    <col min="1030" max="1030" width="10.125" style="1" bestFit="1" customWidth="1"/>
    <col min="1031" max="1034" width="9.125" style="1"/>
    <col min="1035" max="1036" width="9.875" style="1" bestFit="1" customWidth="1"/>
    <col min="1037" max="1285" width="9.125" style="1"/>
    <col min="1286" max="1286" width="10.125" style="1" bestFit="1" customWidth="1"/>
    <col min="1287" max="1290" width="9.125" style="1"/>
    <col min="1291" max="1292" width="9.875" style="1" bestFit="1" customWidth="1"/>
    <col min="1293" max="1541" width="9.125" style="1"/>
    <col min="1542" max="1542" width="10.125" style="1" bestFit="1" customWidth="1"/>
    <col min="1543" max="1546" width="9.125" style="1"/>
    <col min="1547" max="1548" width="9.875" style="1" bestFit="1" customWidth="1"/>
    <col min="1549" max="1797" width="9.125" style="1"/>
    <col min="1798" max="1798" width="10.125" style="1" bestFit="1" customWidth="1"/>
    <col min="1799" max="1802" width="9.125" style="1"/>
    <col min="1803" max="1804" width="9.875" style="1" bestFit="1" customWidth="1"/>
    <col min="1805" max="2053" width="9.125" style="1"/>
    <col min="2054" max="2054" width="10.125" style="1" bestFit="1" customWidth="1"/>
    <col min="2055" max="2058" width="9.125" style="1"/>
    <col min="2059" max="2060" width="9.875" style="1" bestFit="1" customWidth="1"/>
    <col min="2061" max="2309" width="9.125" style="1"/>
    <col min="2310" max="2310" width="10.125" style="1" bestFit="1" customWidth="1"/>
    <col min="2311" max="2314" width="9.125" style="1"/>
    <col min="2315" max="2316" width="9.875" style="1" bestFit="1" customWidth="1"/>
    <col min="2317" max="2565" width="9.125" style="1"/>
    <col min="2566" max="2566" width="10.125" style="1" bestFit="1" customWidth="1"/>
    <col min="2567" max="2570" width="9.125" style="1"/>
    <col min="2571" max="2572" width="9.875" style="1" bestFit="1" customWidth="1"/>
    <col min="2573" max="2821" width="9.125" style="1"/>
    <col min="2822" max="2822" width="10.125" style="1" bestFit="1" customWidth="1"/>
    <col min="2823" max="2826" width="9.125" style="1"/>
    <col min="2827" max="2828" width="9.875" style="1" bestFit="1" customWidth="1"/>
    <col min="2829" max="3077" width="9.125" style="1"/>
    <col min="3078" max="3078" width="10.125" style="1" bestFit="1" customWidth="1"/>
    <col min="3079" max="3082" width="9.125" style="1"/>
    <col min="3083" max="3084" width="9.875" style="1" bestFit="1" customWidth="1"/>
    <col min="3085" max="3333" width="9.125" style="1"/>
    <col min="3334" max="3334" width="10.125" style="1" bestFit="1" customWidth="1"/>
    <col min="3335" max="3338" width="9.125" style="1"/>
    <col min="3339" max="3340" width="9.875" style="1" bestFit="1" customWidth="1"/>
    <col min="3341" max="3589" width="9.125" style="1"/>
    <col min="3590" max="3590" width="10.125" style="1" bestFit="1" customWidth="1"/>
    <col min="3591" max="3594" width="9.125" style="1"/>
    <col min="3595" max="3596" width="9.875" style="1" bestFit="1" customWidth="1"/>
    <col min="3597" max="3845" width="9.125" style="1"/>
    <col min="3846" max="3846" width="10.125" style="1" bestFit="1" customWidth="1"/>
    <col min="3847" max="3850" width="9.125" style="1"/>
    <col min="3851" max="3852" width="9.875" style="1" bestFit="1" customWidth="1"/>
    <col min="3853" max="4101" width="9.125" style="1"/>
    <col min="4102" max="4102" width="10.125" style="1" bestFit="1" customWidth="1"/>
    <col min="4103" max="4106" width="9.125" style="1"/>
    <col min="4107" max="4108" width="9.875" style="1" bestFit="1" customWidth="1"/>
    <col min="4109" max="4357" width="9.125" style="1"/>
    <col min="4358" max="4358" width="10.125" style="1" bestFit="1" customWidth="1"/>
    <col min="4359" max="4362" width="9.125" style="1"/>
    <col min="4363" max="4364" width="9.875" style="1" bestFit="1" customWidth="1"/>
    <col min="4365" max="4613" width="9.125" style="1"/>
    <col min="4614" max="4614" width="10.125" style="1" bestFit="1" customWidth="1"/>
    <col min="4615" max="4618" width="9.125" style="1"/>
    <col min="4619" max="4620" width="9.875" style="1" bestFit="1" customWidth="1"/>
    <col min="4621" max="4869" width="9.125" style="1"/>
    <col min="4870" max="4870" width="10.125" style="1" bestFit="1" customWidth="1"/>
    <col min="4871" max="4874" width="9.125" style="1"/>
    <col min="4875" max="4876" width="9.875" style="1" bestFit="1" customWidth="1"/>
    <col min="4877" max="5125" width="9.125" style="1"/>
    <col min="5126" max="5126" width="10.125" style="1" bestFit="1" customWidth="1"/>
    <col min="5127" max="5130" width="9.125" style="1"/>
    <col min="5131" max="5132" width="9.875" style="1" bestFit="1" customWidth="1"/>
    <col min="5133" max="5381" width="9.125" style="1"/>
    <col min="5382" max="5382" width="10.125" style="1" bestFit="1" customWidth="1"/>
    <col min="5383" max="5386" width="9.125" style="1"/>
    <col min="5387" max="5388" width="9.875" style="1" bestFit="1" customWidth="1"/>
    <col min="5389" max="5637" width="9.125" style="1"/>
    <col min="5638" max="5638" width="10.125" style="1" bestFit="1" customWidth="1"/>
    <col min="5639" max="5642" width="9.125" style="1"/>
    <col min="5643" max="5644" width="9.875" style="1" bestFit="1" customWidth="1"/>
    <col min="5645" max="5893" width="9.125" style="1"/>
    <col min="5894" max="5894" width="10.125" style="1" bestFit="1" customWidth="1"/>
    <col min="5895" max="5898" width="9.125" style="1"/>
    <col min="5899" max="5900" width="9.875" style="1" bestFit="1" customWidth="1"/>
    <col min="5901" max="6149" width="9.125" style="1"/>
    <col min="6150" max="6150" width="10.125" style="1" bestFit="1" customWidth="1"/>
    <col min="6151" max="6154" width="9.125" style="1"/>
    <col min="6155" max="6156" width="9.875" style="1" bestFit="1" customWidth="1"/>
    <col min="6157" max="6405" width="9.125" style="1"/>
    <col min="6406" max="6406" width="10.125" style="1" bestFit="1" customWidth="1"/>
    <col min="6407" max="6410" width="9.125" style="1"/>
    <col min="6411" max="6412" width="9.875" style="1" bestFit="1" customWidth="1"/>
    <col min="6413" max="6661" width="9.125" style="1"/>
    <col min="6662" max="6662" width="10.125" style="1" bestFit="1" customWidth="1"/>
    <col min="6663" max="6666" width="9.125" style="1"/>
    <col min="6667" max="6668" width="9.875" style="1" bestFit="1" customWidth="1"/>
    <col min="6669" max="6917" width="9.125" style="1"/>
    <col min="6918" max="6918" width="10.125" style="1" bestFit="1" customWidth="1"/>
    <col min="6919" max="6922" width="9.125" style="1"/>
    <col min="6923" max="6924" width="9.875" style="1" bestFit="1" customWidth="1"/>
    <col min="6925" max="7173" width="9.125" style="1"/>
    <col min="7174" max="7174" width="10.125" style="1" bestFit="1" customWidth="1"/>
    <col min="7175" max="7178" width="9.125" style="1"/>
    <col min="7179" max="7180" width="9.875" style="1" bestFit="1" customWidth="1"/>
    <col min="7181" max="7429" width="9.125" style="1"/>
    <col min="7430" max="7430" width="10.125" style="1" bestFit="1" customWidth="1"/>
    <col min="7431" max="7434" width="9.125" style="1"/>
    <col min="7435" max="7436" width="9.875" style="1" bestFit="1" customWidth="1"/>
    <col min="7437" max="7685" width="9.125" style="1"/>
    <col min="7686" max="7686" width="10.125" style="1" bestFit="1" customWidth="1"/>
    <col min="7687" max="7690" width="9.125" style="1"/>
    <col min="7691" max="7692" width="9.875" style="1" bestFit="1" customWidth="1"/>
    <col min="7693" max="7941" width="9.125" style="1"/>
    <col min="7942" max="7942" width="10.125" style="1" bestFit="1" customWidth="1"/>
    <col min="7943" max="7946" width="9.125" style="1"/>
    <col min="7947" max="7948" width="9.875" style="1" bestFit="1" customWidth="1"/>
    <col min="7949" max="8197" width="9.125" style="1"/>
    <col min="8198" max="8198" width="10.125" style="1" bestFit="1" customWidth="1"/>
    <col min="8199" max="8202" width="9.125" style="1"/>
    <col min="8203" max="8204" width="9.875" style="1" bestFit="1" customWidth="1"/>
    <col min="8205" max="8453" width="9.125" style="1"/>
    <col min="8454" max="8454" width="10.125" style="1" bestFit="1" customWidth="1"/>
    <col min="8455" max="8458" width="9.125" style="1"/>
    <col min="8459" max="8460" width="9.875" style="1" bestFit="1" customWidth="1"/>
    <col min="8461" max="8709" width="9.125" style="1"/>
    <col min="8710" max="8710" width="10.125" style="1" bestFit="1" customWidth="1"/>
    <col min="8711" max="8714" width="9.125" style="1"/>
    <col min="8715" max="8716" width="9.875" style="1" bestFit="1" customWidth="1"/>
    <col min="8717" max="8965" width="9.125" style="1"/>
    <col min="8966" max="8966" width="10.125" style="1" bestFit="1" customWidth="1"/>
    <col min="8967" max="8970" width="9.125" style="1"/>
    <col min="8971" max="8972" width="9.875" style="1" bestFit="1" customWidth="1"/>
    <col min="8973" max="9221" width="9.125" style="1"/>
    <col min="9222" max="9222" width="10.125" style="1" bestFit="1" customWidth="1"/>
    <col min="9223" max="9226" width="9.125" style="1"/>
    <col min="9227" max="9228" width="9.875" style="1" bestFit="1" customWidth="1"/>
    <col min="9229" max="9477" width="9.125" style="1"/>
    <col min="9478" max="9478" width="10.125" style="1" bestFit="1" customWidth="1"/>
    <col min="9479" max="9482" width="9.125" style="1"/>
    <col min="9483" max="9484" width="9.875" style="1" bestFit="1" customWidth="1"/>
    <col min="9485" max="9733" width="9.125" style="1"/>
    <col min="9734" max="9734" width="10.125" style="1" bestFit="1" customWidth="1"/>
    <col min="9735" max="9738" width="9.125" style="1"/>
    <col min="9739" max="9740" width="9.875" style="1" bestFit="1" customWidth="1"/>
    <col min="9741" max="9989" width="9.125" style="1"/>
    <col min="9990" max="9990" width="10.125" style="1" bestFit="1" customWidth="1"/>
    <col min="9991" max="9994" width="9.125" style="1"/>
    <col min="9995" max="9996" width="9.875" style="1" bestFit="1" customWidth="1"/>
    <col min="9997" max="10245" width="9.125" style="1"/>
    <col min="10246" max="10246" width="10.125" style="1" bestFit="1" customWidth="1"/>
    <col min="10247" max="10250" width="9.125" style="1"/>
    <col min="10251" max="10252" width="9.875" style="1" bestFit="1" customWidth="1"/>
    <col min="10253" max="10501" width="9.125" style="1"/>
    <col min="10502" max="10502" width="10.125" style="1" bestFit="1" customWidth="1"/>
    <col min="10503" max="10506" width="9.125" style="1"/>
    <col min="10507" max="10508" width="9.875" style="1" bestFit="1" customWidth="1"/>
    <col min="10509" max="10757" width="9.125" style="1"/>
    <col min="10758" max="10758" width="10.125" style="1" bestFit="1" customWidth="1"/>
    <col min="10759" max="10762" width="9.125" style="1"/>
    <col min="10763" max="10764" width="9.875" style="1" bestFit="1" customWidth="1"/>
    <col min="10765" max="11013" width="9.125" style="1"/>
    <col min="11014" max="11014" width="10.125" style="1" bestFit="1" customWidth="1"/>
    <col min="11015" max="11018" width="9.125" style="1"/>
    <col min="11019" max="11020" width="9.875" style="1" bestFit="1" customWidth="1"/>
    <col min="11021" max="11269" width="9.125" style="1"/>
    <col min="11270" max="11270" width="10.125" style="1" bestFit="1" customWidth="1"/>
    <col min="11271" max="11274" width="9.125" style="1"/>
    <col min="11275" max="11276" width="9.875" style="1" bestFit="1" customWidth="1"/>
    <col min="11277" max="11525" width="9.125" style="1"/>
    <col min="11526" max="11526" width="10.125" style="1" bestFit="1" customWidth="1"/>
    <col min="11527" max="11530" width="9.125" style="1"/>
    <col min="11531" max="11532" width="9.875" style="1" bestFit="1" customWidth="1"/>
    <col min="11533" max="11781" width="9.125" style="1"/>
    <col min="11782" max="11782" width="10.125" style="1" bestFit="1" customWidth="1"/>
    <col min="11783" max="11786" width="9.125" style="1"/>
    <col min="11787" max="11788" width="9.875" style="1" bestFit="1" customWidth="1"/>
    <col min="11789" max="12037" width="9.125" style="1"/>
    <col min="12038" max="12038" width="10.125" style="1" bestFit="1" customWidth="1"/>
    <col min="12039" max="12042" width="9.125" style="1"/>
    <col min="12043" max="12044" width="9.875" style="1" bestFit="1" customWidth="1"/>
    <col min="12045" max="12293" width="9.125" style="1"/>
    <col min="12294" max="12294" width="10.125" style="1" bestFit="1" customWidth="1"/>
    <col min="12295" max="12298" width="9.125" style="1"/>
    <col min="12299" max="12300" width="9.875" style="1" bestFit="1" customWidth="1"/>
    <col min="12301" max="12549" width="9.125" style="1"/>
    <col min="12550" max="12550" width="10.125" style="1" bestFit="1" customWidth="1"/>
    <col min="12551" max="12554" width="9.125" style="1"/>
    <col min="12555" max="12556" width="9.875" style="1" bestFit="1" customWidth="1"/>
    <col min="12557" max="12805" width="9.125" style="1"/>
    <col min="12806" max="12806" width="10.125" style="1" bestFit="1" customWidth="1"/>
    <col min="12807" max="12810" width="9.125" style="1"/>
    <col min="12811" max="12812" width="9.875" style="1" bestFit="1" customWidth="1"/>
    <col min="12813" max="13061" width="9.125" style="1"/>
    <col min="13062" max="13062" width="10.125" style="1" bestFit="1" customWidth="1"/>
    <col min="13063" max="13066" width="9.125" style="1"/>
    <col min="13067" max="13068" width="9.875" style="1" bestFit="1" customWidth="1"/>
    <col min="13069" max="13317" width="9.125" style="1"/>
    <col min="13318" max="13318" width="10.125" style="1" bestFit="1" customWidth="1"/>
    <col min="13319" max="13322" width="9.125" style="1"/>
    <col min="13323" max="13324" width="9.875" style="1" bestFit="1" customWidth="1"/>
    <col min="13325" max="13573" width="9.125" style="1"/>
    <col min="13574" max="13574" width="10.125" style="1" bestFit="1" customWidth="1"/>
    <col min="13575" max="13578" width="9.125" style="1"/>
    <col min="13579" max="13580" width="9.875" style="1" bestFit="1" customWidth="1"/>
    <col min="13581" max="13829" width="9.125" style="1"/>
    <col min="13830" max="13830" width="10.125" style="1" bestFit="1" customWidth="1"/>
    <col min="13831" max="13834" width="9.125" style="1"/>
    <col min="13835" max="13836" width="9.875" style="1" bestFit="1" customWidth="1"/>
    <col min="13837" max="14085" width="9.125" style="1"/>
    <col min="14086" max="14086" width="10.125" style="1" bestFit="1" customWidth="1"/>
    <col min="14087" max="14090" width="9.125" style="1"/>
    <col min="14091" max="14092" width="9.875" style="1" bestFit="1" customWidth="1"/>
    <col min="14093" max="14341" width="9.125" style="1"/>
    <col min="14342" max="14342" width="10.125" style="1" bestFit="1" customWidth="1"/>
    <col min="14343" max="14346" width="9.125" style="1"/>
    <col min="14347" max="14348" width="9.875" style="1" bestFit="1" customWidth="1"/>
    <col min="14349" max="14597" width="9.125" style="1"/>
    <col min="14598" max="14598" width="10.125" style="1" bestFit="1" customWidth="1"/>
    <col min="14599" max="14602" width="9.125" style="1"/>
    <col min="14603" max="14604" width="9.875" style="1" bestFit="1" customWidth="1"/>
    <col min="14605" max="14853" width="9.125" style="1"/>
    <col min="14854" max="14854" width="10.125" style="1" bestFit="1" customWidth="1"/>
    <col min="14855" max="14858" width="9.125" style="1"/>
    <col min="14859" max="14860" width="9.875" style="1" bestFit="1" customWidth="1"/>
    <col min="14861" max="15109" width="9.125" style="1"/>
    <col min="15110" max="15110" width="10.125" style="1" bestFit="1" customWidth="1"/>
    <col min="15111" max="15114" width="9.125" style="1"/>
    <col min="15115" max="15116" width="9.875" style="1" bestFit="1" customWidth="1"/>
    <col min="15117" max="15365" width="9.125" style="1"/>
    <col min="15366" max="15366" width="10.125" style="1" bestFit="1" customWidth="1"/>
    <col min="15367" max="15370" width="9.125" style="1"/>
    <col min="15371" max="15372" width="9.875" style="1" bestFit="1" customWidth="1"/>
    <col min="15373" max="15621" width="9.125" style="1"/>
    <col min="15622" max="15622" width="10.125" style="1" bestFit="1" customWidth="1"/>
    <col min="15623" max="15626" width="9.125" style="1"/>
    <col min="15627" max="15628" width="9.875" style="1" bestFit="1" customWidth="1"/>
    <col min="15629" max="15877" width="9.125" style="1"/>
    <col min="15878" max="15878" width="10.125" style="1" bestFit="1" customWidth="1"/>
    <col min="15879" max="15882" width="9.125" style="1"/>
    <col min="15883" max="15884" width="9.875" style="1" bestFit="1" customWidth="1"/>
    <col min="15885" max="16133" width="9.125" style="1"/>
    <col min="16134" max="16134" width="10.125" style="1" bestFit="1" customWidth="1"/>
    <col min="16135" max="16138" width="9.125" style="1"/>
    <col min="16139" max="16140" width="9.875" style="1" bestFit="1" customWidth="1"/>
    <col min="16141" max="16384" width="9.125" style="1"/>
  </cols>
  <sheetData>
    <row r="1" spans="1:25" x14ac:dyDescent="0.2">
      <c r="A1" s="319" t="s">
        <v>330</v>
      </c>
      <c r="B1" s="320"/>
      <c r="C1" s="320"/>
      <c r="D1" s="320"/>
      <c r="E1" s="320"/>
      <c r="F1" s="320"/>
      <c r="G1" s="320"/>
      <c r="H1" s="320"/>
      <c r="I1" s="320"/>
      <c r="J1" s="320"/>
      <c r="K1" s="51"/>
    </row>
    <row r="2" spans="1:25" ht="15.65" x14ac:dyDescent="0.2">
      <c r="A2" s="2"/>
      <c r="B2" s="3"/>
      <c r="C2" s="321" t="s">
        <v>331</v>
      </c>
      <c r="D2" s="321"/>
      <c r="E2" s="9">
        <v>44562</v>
      </c>
      <c r="F2" s="4" t="s">
        <v>332</v>
      </c>
      <c r="G2" s="9">
        <v>44651</v>
      </c>
      <c r="H2" s="53"/>
      <c r="I2" s="53"/>
      <c r="J2" s="53"/>
      <c r="K2" s="54"/>
      <c r="X2" s="55" t="s">
        <v>333</v>
      </c>
    </row>
    <row r="3" spans="1:25" ht="13.6" customHeight="1" thickBot="1" x14ac:dyDescent="0.25">
      <c r="A3" s="322" t="s">
        <v>334</v>
      </c>
      <c r="B3" s="323"/>
      <c r="C3" s="323"/>
      <c r="D3" s="323"/>
      <c r="E3" s="323"/>
      <c r="F3" s="323"/>
      <c r="G3" s="326" t="s">
        <v>335</v>
      </c>
      <c r="H3" s="309" t="s">
        <v>336</v>
      </c>
      <c r="I3" s="309"/>
      <c r="J3" s="309"/>
      <c r="K3" s="309"/>
      <c r="L3" s="309"/>
      <c r="M3" s="309"/>
      <c r="N3" s="309"/>
      <c r="O3" s="309"/>
      <c r="P3" s="309"/>
      <c r="Q3" s="309"/>
      <c r="R3" s="309"/>
      <c r="S3" s="309"/>
      <c r="T3" s="309"/>
      <c r="U3" s="309"/>
      <c r="V3" s="309"/>
      <c r="W3" s="309"/>
      <c r="X3" s="309" t="s">
        <v>337</v>
      </c>
      <c r="Y3" s="311" t="s">
        <v>338</v>
      </c>
    </row>
    <row r="4" spans="1:25" ht="65.900000000000006" thickBot="1" x14ac:dyDescent="0.25">
      <c r="A4" s="324"/>
      <c r="B4" s="325"/>
      <c r="C4" s="325"/>
      <c r="D4" s="325"/>
      <c r="E4" s="325"/>
      <c r="F4" s="325"/>
      <c r="G4" s="327"/>
      <c r="H4" s="56" t="s">
        <v>339</v>
      </c>
      <c r="I4" s="56" t="s">
        <v>340</v>
      </c>
      <c r="J4" s="56" t="s">
        <v>341</v>
      </c>
      <c r="K4" s="56" t="s">
        <v>342</v>
      </c>
      <c r="L4" s="56" t="s">
        <v>343</v>
      </c>
      <c r="M4" s="56" t="s">
        <v>344</v>
      </c>
      <c r="N4" s="56" t="s">
        <v>345</v>
      </c>
      <c r="O4" s="56" t="s">
        <v>346</v>
      </c>
      <c r="P4" s="121" t="s">
        <v>475</v>
      </c>
      <c r="Q4" s="56" t="s">
        <v>347</v>
      </c>
      <c r="R4" s="56" t="s">
        <v>348</v>
      </c>
      <c r="S4" s="56" t="s">
        <v>476</v>
      </c>
      <c r="T4" s="56" t="s">
        <v>477</v>
      </c>
      <c r="U4" s="56" t="s">
        <v>349</v>
      </c>
      <c r="V4" s="56" t="s">
        <v>350</v>
      </c>
      <c r="W4" s="56" t="s">
        <v>351</v>
      </c>
      <c r="X4" s="310"/>
      <c r="Y4" s="312"/>
    </row>
    <row r="5" spans="1:25" ht="21.75" x14ac:dyDescent="0.2">
      <c r="A5" s="313">
        <v>1</v>
      </c>
      <c r="B5" s="314"/>
      <c r="C5" s="314"/>
      <c r="D5" s="314"/>
      <c r="E5" s="314"/>
      <c r="F5" s="314"/>
      <c r="G5" s="5">
        <v>2</v>
      </c>
      <c r="H5" s="57" t="s">
        <v>352</v>
      </c>
      <c r="I5" s="58" t="s">
        <v>353</v>
      </c>
      <c r="J5" s="57" t="s">
        <v>354</v>
      </c>
      <c r="K5" s="58" t="s">
        <v>355</v>
      </c>
      <c r="L5" s="57" t="s">
        <v>356</v>
      </c>
      <c r="M5" s="58" t="s">
        <v>357</v>
      </c>
      <c r="N5" s="57" t="s">
        <v>358</v>
      </c>
      <c r="O5" s="58" t="s">
        <v>359</v>
      </c>
      <c r="P5" s="57" t="s">
        <v>360</v>
      </c>
      <c r="Q5" s="58" t="s">
        <v>361</v>
      </c>
      <c r="R5" s="57" t="s">
        <v>362</v>
      </c>
      <c r="S5" s="122" t="s">
        <v>478</v>
      </c>
      <c r="T5" s="122" t="s">
        <v>479</v>
      </c>
      <c r="U5" s="122" t="s">
        <v>480</v>
      </c>
      <c r="V5" s="122" t="s">
        <v>481</v>
      </c>
      <c r="W5" s="122" t="s">
        <v>482</v>
      </c>
      <c r="X5" s="122">
        <v>19</v>
      </c>
      <c r="Y5" s="123" t="s">
        <v>483</v>
      </c>
    </row>
    <row r="6" spans="1:25" x14ac:dyDescent="0.2">
      <c r="A6" s="315" t="s">
        <v>363</v>
      </c>
      <c r="B6" s="315"/>
      <c r="C6" s="315"/>
      <c r="D6" s="315"/>
      <c r="E6" s="315"/>
      <c r="F6" s="315"/>
      <c r="G6" s="315"/>
      <c r="H6" s="315"/>
      <c r="I6" s="315"/>
      <c r="J6" s="315"/>
      <c r="K6" s="315"/>
      <c r="L6" s="315"/>
      <c r="M6" s="315"/>
      <c r="N6" s="316"/>
      <c r="O6" s="316"/>
      <c r="P6" s="316"/>
      <c r="Q6" s="316"/>
      <c r="R6" s="316"/>
      <c r="S6" s="317"/>
      <c r="T6" s="317"/>
      <c r="U6" s="316"/>
      <c r="V6" s="316"/>
      <c r="W6" s="316"/>
      <c r="X6" s="316"/>
      <c r="Y6" s="318"/>
    </row>
    <row r="7" spans="1:25" x14ac:dyDescent="0.2">
      <c r="A7" s="307" t="s">
        <v>364</v>
      </c>
      <c r="B7" s="307"/>
      <c r="C7" s="307"/>
      <c r="D7" s="307"/>
      <c r="E7" s="307"/>
      <c r="F7" s="307"/>
      <c r="G7" s="6">
        <v>1</v>
      </c>
      <c r="H7" s="59">
        <v>1672021210</v>
      </c>
      <c r="I7" s="59">
        <v>5710563</v>
      </c>
      <c r="J7" s="59">
        <v>83601061</v>
      </c>
      <c r="K7" s="59">
        <v>136815284</v>
      </c>
      <c r="L7" s="59">
        <v>124418266</v>
      </c>
      <c r="M7" s="59">
        <v>0</v>
      </c>
      <c r="N7" s="59">
        <v>2249472</v>
      </c>
      <c r="O7" s="59">
        <v>0</v>
      </c>
      <c r="P7" s="59">
        <v>872</v>
      </c>
      <c r="Q7" s="59">
        <v>0</v>
      </c>
      <c r="R7" s="59">
        <v>0</v>
      </c>
      <c r="S7" s="59">
        <v>0</v>
      </c>
      <c r="T7" s="59">
        <v>0</v>
      </c>
      <c r="U7" s="59">
        <v>917793503</v>
      </c>
      <c r="V7" s="59">
        <v>-308549679</v>
      </c>
      <c r="W7" s="60">
        <f>H7+I7+J7+K7-L7+M7+N7+O7+P7+Q7+R7+U7+V7+S7+T7</f>
        <v>2385224020</v>
      </c>
      <c r="X7" s="59">
        <v>0</v>
      </c>
      <c r="Y7" s="60">
        <f>W7+X7</f>
        <v>2385224020</v>
      </c>
    </row>
    <row r="8" spans="1:25" x14ac:dyDescent="0.2">
      <c r="A8" s="302" t="s">
        <v>365</v>
      </c>
      <c r="B8" s="302"/>
      <c r="C8" s="302"/>
      <c r="D8" s="302"/>
      <c r="E8" s="302"/>
      <c r="F8" s="302"/>
      <c r="G8" s="6">
        <v>2</v>
      </c>
      <c r="H8" s="59">
        <v>0</v>
      </c>
      <c r="I8" s="59">
        <v>0</v>
      </c>
      <c r="J8" s="59">
        <v>0</v>
      </c>
      <c r="K8" s="59">
        <v>0</v>
      </c>
      <c r="L8" s="59">
        <v>0</v>
      </c>
      <c r="M8" s="59">
        <v>0</v>
      </c>
      <c r="N8" s="59">
        <v>0</v>
      </c>
      <c r="O8" s="59">
        <v>0</v>
      </c>
      <c r="P8" s="59">
        <v>0</v>
      </c>
      <c r="Q8" s="59">
        <v>0</v>
      </c>
      <c r="R8" s="59">
        <v>0</v>
      </c>
      <c r="S8" s="59">
        <v>0</v>
      </c>
      <c r="T8" s="59">
        <v>0</v>
      </c>
      <c r="U8" s="59">
        <v>0</v>
      </c>
      <c r="V8" s="59">
        <v>0</v>
      </c>
      <c r="W8" s="60">
        <f t="shared" ref="W8:W9" si="0">H8+I8+J8+K8-L8+M8+N8+O8+P8+Q8+R8+U8+V8+S8+T8</f>
        <v>0</v>
      </c>
      <c r="X8" s="59">
        <v>0</v>
      </c>
      <c r="Y8" s="60">
        <f t="shared" ref="Y8:Y9" si="1">W8+X8</f>
        <v>0</v>
      </c>
    </row>
    <row r="9" spans="1:25" x14ac:dyDescent="0.2">
      <c r="A9" s="302" t="s">
        <v>366</v>
      </c>
      <c r="B9" s="302"/>
      <c r="C9" s="302"/>
      <c r="D9" s="302"/>
      <c r="E9" s="302"/>
      <c r="F9" s="302"/>
      <c r="G9" s="6">
        <v>3</v>
      </c>
      <c r="H9" s="59">
        <v>0</v>
      </c>
      <c r="I9" s="59">
        <v>0</v>
      </c>
      <c r="J9" s="59">
        <v>0</v>
      </c>
      <c r="K9" s="59">
        <v>0</v>
      </c>
      <c r="L9" s="59">
        <v>0</v>
      </c>
      <c r="M9" s="59">
        <v>0</v>
      </c>
      <c r="N9" s="59">
        <v>0</v>
      </c>
      <c r="O9" s="59">
        <v>0</v>
      </c>
      <c r="P9" s="59">
        <v>0</v>
      </c>
      <c r="Q9" s="59">
        <v>0</v>
      </c>
      <c r="R9" s="59">
        <v>0</v>
      </c>
      <c r="S9" s="59">
        <v>0</v>
      </c>
      <c r="T9" s="59">
        <v>0</v>
      </c>
      <c r="U9" s="59">
        <v>0</v>
      </c>
      <c r="V9" s="59">
        <v>0</v>
      </c>
      <c r="W9" s="60">
        <f t="shared" si="0"/>
        <v>0</v>
      </c>
      <c r="X9" s="59">
        <v>0</v>
      </c>
      <c r="Y9" s="60">
        <f t="shared" si="1"/>
        <v>0</v>
      </c>
    </row>
    <row r="10" spans="1:25" ht="23.95" customHeight="1" x14ac:dyDescent="0.2">
      <c r="A10" s="308" t="s">
        <v>367</v>
      </c>
      <c r="B10" s="308"/>
      <c r="C10" s="308"/>
      <c r="D10" s="308"/>
      <c r="E10" s="308"/>
      <c r="F10" s="308"/>
      <c r="G10" s="7">
        <v>4</v>
      </c>
      <c r="H10" s="60">
        <f>H7+H8+H9</f>
        <v>1672021210</v>
      </c>
      <c r="I10" s="60">
        <f t="shared" ref="I10:Y10" si="2">I7+I8+I9</f>
        <v>5710563</v>
      </c>
      <c r="J10" s="60">
        <f t="shared" si="2"/>
        <v>83601061</v>
      </c>
      <c r="K10" s="60">
        <f t="shared" si="2"/>
        <v>136815284</v>
      </c>
      <c r="L10" s="60">
        <f t="shared" si="2"/>
        <v>124418266</v>
      </c>
      <c r="M10" s="60">
        <f t="shared" si="2"/>
        <v>0</v>
      </c>
      <c r="N10" s="60">
        <f t="shared" si="2"/>
        <v>2249472</v>
      </c>
      <c r="O10" s="60">
        <f t="shared" si="2"/>
        <v>0</v>
      </c>
      <c r="P10" s="60">
        <f t="shared" si="2"/>
        <v>872</v>
      </c>
      <c r="Q10" s="60">
        <f t="shared" si="2"/>
        <v>0</v>
      </c>
      <c r="R10" s="60">
        <f t="shared" si="2"/>
        <v>0</v>
      </c>
      <c r="S10" s="60">
        <f t="shared" si="2"/>
        <v>0</v>
      </c>
      <c r="T10" s="60">
        <f t="shared" si="2"/>
        <v>0</v>
      </c>
      <c r="U10" s="60">
        <f t="shared" si="2"/>
        <v>917793503</v>
      </c>
      <c r="V10" s="60">
        <f t="shared" si="2"/>
        <v>-308549679</v>
      </c>
      <c r="W10" s="60">
        <f t="shared" si="2"/>
        <v>2385224020</v>
      </c>
      <c r="X10" s="60">
        <f t="shared" si="2"/>
        <v>0</v>
      </c>
      <c r="Y10" s="60">
        <f t="shared" si="2"/>
        <v>2385224020</v>
      </c>
    </row>
    <row r="11" spans="1:25" x14ac:dyDescent="0.2">
      <c r="A11" s="302" t="s">
        <v>368</v>
      </c>
      <c r="B11" s="302"/>
      <c r="C11" s="302"/>
      <c r="D11" s="302"/>
      <c r="E11" s="302"/>
      <c r="F11" s="302"/>
      <c r="G11" s="6">
        <v>5</v>
      </c>
      <c r="H11" s="61">
        <v>0</v>
      </c>
      <c r="I11" s="61">
        <v>0</v>
      </c>
      <c r="J11" s="61">
        <v>0</v>
      </c>
      <c r="K11" s="61">
        <v>0</v>
      </c>
      <c r="L11" s="61">
        <v>0</v>
      </c>
      <c r="M11" s="61">
        <v>0</v>
      </c>
      <c r="N11" s="61">
        <v>0</v>
      </c>
      <c r="O11" s="61">
        <v>0</v>
      </c>
      <c r="P11" s="61">
        <v>0</v>
      </c>
      <c r="Q11" s="61">
        <v>0</v>
      </c>
      <c r="R11" s="61">
        <v>0</v>
      </c>
      <c r="S11" s="59">
        <v>0</v>
      </c>
      <c r="T11" s="59">
        <v>0</v>
      </c>
      <c r="U11" s="61">
        <v>0</v>
      </c>
      <c r="V11" s="59">
        <v>304605806</v>
      </c>
      <c r="W11" s="60">
        <f t="shared" ref="W11:W29" si="3">H11+I11+J11+K11-L11+M11+N11+O11+P11+Q11+R11+U11+V11+S11+T11</f>
        <v>304605806</v>
      </c>
      <c r="X11" s="59">
        <v>0</v>
      </c>
      <c r="Y11" s="60">
        <f t="shared" ref="Y11:Y29" si="4">W11+X11</f>
        <v>304605806</v>
      </c>
    </row>
    <row r="12" spans="1:25" x14ac:dyDescent="0.2">
      <c r="A12" s="302" t="s">
        <v>369</v>
      </c>
      <c r="B12" s="302"/>
      <c r="C12" s="302"/>
      <c r="D12" s="302"/>
      <c r="E12" s="302"/>
      <c r="F12" s="302"/>
      <c r="G12" s="6">
        <v>6</v>
      </c>
      <c r="H12" s="61">
        <v>0</v>
      </c>
      <c r="I12" s="61">
        <v>0</v>
      </c>
      <c r="J12" s="61">
        <v>0</v>
      </c>
      <c r="K12" s="61">
        <v>0</v>
      </c>
      <c r="L12" s="61">
        <v>0</v>
      </c>
      <c r="M12" s="61">
        <v>0</v>
      </c>
      <c r="N12" s="59">
        <v>0</v>
      </c>
      <c r="O12" s="61">
        <v>0</v>
      </c>
      <c r="P12" s="61">
        <v>0</v>
      </c>
      <c r="Q12" s="61">
        <v>0</v>
      </c>
      <c r="R12" s="61">
        <v>0</v>
      </c>
      <c r="S12" s="59">
        <v>0</v>
      </c>
      <c r="T12" s="59">
        <v>0</v>
      </c>
      <c r="U12" s="61">
        <v>0</v>
      </c>
      <c r="V12" s="61">
        <v>0</v>
      </c>
      <c r="W12" s="60">
        <f t="shared" si="3"/>
        <v>0</v>
      </c>
      <c r="X12" s="59">
        <v>0</v>
      </c>
      <c r="Y12" s="60">
        <f t="shared" si="4"/>
        <v>0</v>
      </c>
    </row>
    <row r="13" spans="1:25" ht="26.35" customHeight="1" x14ac:dyDescent="0.2">
      <c r="A13" s="302" t="s">
        <v>370</v>
      </c>
      <c r="B13" s="302"/>
      <c r="C13" s="302"/>
      <c r="D13" s="302"/>
      <c r="E13" s="302"/>
      <c r="F13" s="302"/>
      <c r="G13" s="6">
        <v>7</v>
      </c>
      <c r="H13" s="61">
        <v>0</v>
      </c>
      <c r="I13" s="61">
        <v>0</v>
      </c>
      <c r="J13" s="61">
        <v>0</v>
      </c>
      <c r="K13" s="61">
        <v>0</v>
      </c>
      <c r="L13" s="61">
        <v>0</v>
      </c>
      <c r="M13" s="61">
        <v>0</v>
      </c>
      <c r="N13" s="61">
        <v>0</v>
      </c>
      <c r="O13" s="59">
        <v>0</v>
      </c>
      <c r="P13" s="61">
        <v>0</v>
      </c>
      <c r="Q13" s="61">
        <v>0</v>
      </c>
      <c r="R13" s="61">
        <v>0</v>
      </c>
      <c r="S13" s="59">
        <v>0</v>
      </c>
      <c r="T13" s="59">
        <v>0</v>
      </c>
      <c r="U13" s="59">
        <v>0</v>
      </c>
      <c r="V13" s="59">
        <v>0</v>
      </c>
      <c r="W13" s="60">
        <f t="shared" si="3"/>
        <v>0</v>
      </c>
      <c r="X13" s="59">
        <v>0</v>
      </c>
      <c r="Y13" s="60">
        <f t="shared" si="4"/>
        <v>0</v>
      </c>
    </row>
    <row r="14" spans="1:25" ht="29.25" customHeight="1" x14ac:dyDescent="0.2">
      <c r="A14" s="302" t="s">
        <v>484</v>
      </c>
      <c r="B14" s="302"/>
      <c r="C14" s="302"/>
      <c r="D14" s="302"/>
      <c r="E14" s="302"/>
      <c r="F14" s="302"/>
      <c r="G14" s="6">
        <v>8</v>
      </c>
      <c r="H14" s="61">
        <v>0</v>
      </c>
      <c r="I14" s="61">
        <v>0</v>
      </c>
      <c r="J14" s="61">
        <v>0</v>
      </c>
      <c r="K14" s="61">
        <v>0</v>
      </c>
      <c r="L14" s="61">
        <v>0</v>
      </c>
      <c r="M14" s="61">
        <v>0</v>
      </c>
      <c r="N14" s="61">
        <v>0</v>
      </c>
      <c r="O14" s="61">
        <v>0</v>
      </c>
      <c r="P14" s="59">
        <v>97850</v>
      </c>
      <c r="Q14" s="61">
        <v>0</v>
      </c>
      <c r="R14" s="61">
        <v>0</v>
      </c>
      <c r="S14" s="59">
        <v>0</v>
      </c>
      <c r="T14" s="59">
        <v>0</v>
      </c>
      <c r="U14" s="59">
        <v>0</v>
      </c>
      <c r="V14" s="59">
        <v>0</v>
      </c>
      <c r="W14" s="60">
        <f t="shared" si="3"/>
        <v>97850</v>
      </c>
      <c r="X14" s="59">
        <v>0</v>
      </c>
      <c r="Y14" s="60">
        <f t="shared" si="4"/>
        <v>97850</v>
      </c>
    </row>
    <row r="15" spans="1:25" x14ac:dyDescent="0.2">
      <c r="A15" s="302" t="s">
        <v>371</v>
      </c>
      <c r="B15" s="302"/>
      <c r="C15" s="302"/>
      <c r="D15" s="302"/>
      <c r="E15" s="302"/>
      <c r="F15" s="302"/>
      <c r="G15" s="6">
        <v>9</v>
      </c>
      <c r="H15" s="61">
        <v>0</v>
      </c>
      <c r="I15" s="61">
        <v>0</v>
      </c>
      <c r="J15" s="61">
        <v>0</v>
      </c>
      <c r="K15" s="61">
        <v>0</v>
      </c>
      <c r="L15" s="61">
        <v>0</v>
      </c>
      <c r="M15" s="61">
        <v>0</v>
      </c>
      <c r="N15" s="61">
        <v>0</v>
      </c>
      <c r="O15" s="61">
        <v>0</v>
      </c>
      <c r="P15" s="61">
        <v>0</v>
      </c>
      <c r="Q15" s="59">
        <v>0</v>
      </c>
      <c r="R15" s="61">
        <v>0</v>
      </c>
      <c r="S15" s="59">
        <v>0</v>
      </c>
      <c r="T15" s="59">
        <v>0</v>
      </c>
      <c r="U15" s="59">
        <v>0</v>
      </c>
      <c r="V15" s="59">
        <v>0</v>
      </c>
      <c r="W15" s="60">
        <f t="shared" si="3"/>
        <v>0</v>
      </c>
      <c r="X15" s="59">
        <v>0</v>
      </c>
      <c r="Y15" s="60">
        <f t="shared" si="4"/>
        <v>0</v>
      </c>
    </row>
    <row r="16" spans="1:25" ht="28.55" customHeight="1" x14ac:dyDescent="0.2">
      <c r="A16" s="302" t="s">
        <v>372</v>
      </c>
      <c r="B16" s="302"/>
      <c r="C16" s="302"/>
      <c r="D16" s="302"/>
      <c r="E16" s="302"/>
      <c r="F16" s="302"/>
      <c r="G16" s="6">
        <v>10</v>
      </c>
      <c r="H16" s="61">
        <v>0</v>
      </c>
      <c r="I16" s="61">
        <v>0</v>
      </c>
      <c r="J16" s="61">
        <v>0</v>
      </c>
      <c r="K16" s="61">
        <v>0</v>
      </c>
      <c r="L16" s="61">
        <v>0</v>
      </c>
      <c r="M16" s="61">
        <v>0</v>
      </c>
      <c r="N16" s="61">
        <v>0</v>
      </c>
      <c r="O16" s="61">
        <v>0</v>
      </c>
      <c r="P16" s="61">
        <v>0</v>
      </c>
      <c r="Q16" s="61">
        <v>0</v>
      </c>
      <c r="R16" s="59">
        <v>0</v>
      </c>
      <c r="S16" s="59">
        <v>0</v>
      </c>
      <c r="T16" s="59">
        <v>0</v>
      </c>
      <c r="U16" s="59">
        <v>0</v>
      </c>
      <c r="V16" s="59">
        <v>0</v>
      </c>
      <c r="W16" s="60">
        <f t="shared" si="3"/>
        <v>0</v>
      </c>
      <c r="X16" s="59">
        <v>0</v>
      </c>
      <c r="Y16" s="60">
        <f t="shared" si="4"/>
        <v>0</v>
      </c>
    </row>
    <row r="17" spans="1:25" ht="23.3" customHeight="1" x14ac:dyDescent="0.2">
      <c r="A17" s="302" t="s">
        <v>373</v>
      </c>
      <c r="B17" s="302"/>
      <c r="C17" s="302"/>
      <c r="D17" s="302"/>
      <c r="E17" s="302"/>
      <c r="F17" s="302"/>
      <c r="G17" s="6">
        <v>11</v>
      </c>
      <c r="H17" s="61">
        <v>0</v>
      </c>
      <c r="I17" s="61">
        <v>0</v>
      </c>
      <c r="J17" s="61">
        <v>0</v>
      </c>
      <c r="K17" s="61">
        <v>0</v>
      </c>
      <c r="L17" s="61">
        <v>0</v>
      </c>
      <c r="M17" s="61">
        <v>0</v>
      </c>
      <c r="N17" s="59">
        <v>0</v>
      </c>
      <c r="O17" s="59">
        <v>0</v>
      </c>
      <c r="P17" s="59">
        <v>0</v>
      </c>
      <c r="Q17" s="59">
        <v>0</v>
      </c>
      <c r="R17" s="59">
        <v>0</v>
      </c>
      <c r="S17" s="59">
        <v>0</v>
      </c>
      <c r="T17" s="59">
        <v>0</v>
      </c>
      <c r="U17" s="59">
        <v>0</v>
      </c>
      <c r="V17" s="59">
        <v>0</v>
      </c>
      <c r="W17" s="60">
        <f t="shared" si="3"/>
        <v>0</v>
      </c>
      <c r="X17" s="59">
        <v>0</v>
      </c>
      <c r="Y17" s="60">
        <f t="shared" si="4"/>
        <v>0</v>
      </c>
    </row>
    <row r="18" spans="1:25" x14ac:dyDescent="0.2">
      <c r="A18" s="302" t="s">
        <v>374</v>
      </c>
      <c r="B18" s="302"/>
      <c r="C18" s="302"/>
      <c r="D18" s="302"/>
      <c r="E18" s="302"/>
      <c r="F18" s="302"/>
      <c r="G18" s="6">
        <v>12</v>
      </c>
      <c r="H18" s="61">
        <v>0</v>
      </c>
      <c r="I18" s="61">
        <v>0</v>
      </c>
      <c r="J18" s="61">
        <v>0</v>
      </c>
      <c r="K18" s="61">
        <v>0</v>
      </c>
      <c r="L18" s="61">
        <v>0</v>
      </c>
      <c r="M18" s="61">
        <v>0</v>
      </c>
      <c r="N18" s="59">
        <v>0</v>
      </c>
      <c r="O18" s="59">
        <v>0</v>
      </c>
      <c r="P18" s="59">
        <v>0</v>
      </c>
      <c r="Q18" s="59">
        <v>0</v>
      </c>
      <c r="R18" s="59">
        <v>0</v>
      </c>
      <c r="S18" s="59">
        <v>0</v>
      </c>
      <c r="T18" s="59">
        <v>0</v>
      </c>
      <c r="U18" s="59">
        <v>0</v>
      </c>
      <c r="V18" s="59">
        <v>0</v>
      </c>
      <c r="W18" s="60">
        <f t="shared" si="3"/>
        <v>0</v>
      </c>
      <c r="X18" s="59">
        <v>0</v>
      </c>
      <c r="Y18" s="60">
        <f t="shared" si="4"/>
        <v>0</v>
      </c>
    </row>
    <row r="19" spans="1:25" x14ac:dyDescent="0.2">
      <c r="A19" s="302" t="s">
        <v>375</v>
      </c>
      <c r="B19" s="302"/>
      <c r="C19" s="302"/>
      <c r="D19" s="302"/>
      <c r="E19" s="302"/>
      <c r="F19" s="302"/>
      <c r="G19" s="6">
        <v>13</v>
      </c>
      <c r="H19" s="59">
        <v>0</v>
      </c>
      <c r="I19" s="59">
        <v>0</v>
      </c>
      <c r="J19" s="59">
        <v>0</v>
      </c>
      <c r="K19" s="59">
        <v>0</v>
      </c>
      <c r="L19" s="59">
        <v>0</v>
      </c>
      <c r="M19" s="59">
        <v>0</v>
      </c>
      <c r="N19" s="59">
        <v>0</v>
      </c>
      <c r="O19" s="59">
        <v>0</v>
      </c>
      <c r="P19" s="59">
        <v>0</v>
      </c>
      <c r="Q19" s="59">
        <v>0</v>
      </c>
      <c r="R19" s="59">
        <v>0</v>
      </c>
      <c r="S19" s="59">
        <v>0</v>
      </c>
      <c r="T19" s="59">
        <v>0</v>
      </c>
      <c r="U19" s="59">
        <v>0</v>
      </c>
      <c r="V19" s="59">
        <v>0</v>
      </c>
      <c r="W19" s="60">
        <f t="shared" si="3"/>
        <v>0</v>
      </c>
      <c r="X19" s="59">
        <v>0</v>
      </c>
      <c r="Y19" s="60">
        <f t="shared" si="4"/>
        <v>0</v>
      </c>
    </row>
    <row r="20" spans="1:25" x14ac:dyDescent="0.2">
      <c r="A20" s="302" t="s">
        <v>376</v>
      </c>
      <c r="B20" s="302"/>
      <c r="C20" s="302"/>
      <c r="D20" s="302"/>
      <c r="E20" s="302"/>
      <c r="F20" s="302"/>
      <c r="G20" s="6">
        <v>14</v>
      </c>
      <c r="H20" s="61">
        <v>0</v>
      </c>
      <c r="I20" s="61">
        <v>0</v>
      </c>
      <c r="J20" s="61">
        <v>0</v>
      </c>
      <c r="K20" s="61">
        <v>0</v>
      </c>
      <c r="L20" s="61">
        <v>0</v>
      </c>
      <c r="M20" s="61">
        <v>0</v>
      </c>
      <c r="N20" s="59">
        <v>0</v>
      </c>
      <c r="O20" s="59">
        <v>0</v>
      </c>
      <c r="P20" s="59">
        <v>-17613</v>
      </c>
      <c r="Q20" s="59">
        <v>0</v>
      </c>
      <c r="R20" s="59">
        <v>0</v>
      </c>
      <c r="S20" s="59">
        <v>0</v>
      </c>
      <c r="T20" s="59">
        <v>0</v>
      </c>
      <c r="U20" s="59">
        <v>0</v>
      </c>
      <c r="V20" s="59">
        <v>0</v>
      </c>
      <c r="W20" s="60">
        <f t="shared" si="3"/>
        <v>-17613</v>
      </c>
      <c r="X20" s="59">
        <v>0</v>
      </c>
      <c r="Y20" s="60">
        <f t="shared" si="4"/>
        <v>-17613</v>
      </c>
    </row>
    <row r="21" spans="1:25" ht="30.75" customHeight="1" x14ac:dyDescent="0.2">
      <c r="A21" s="302" t="s">
        <v>485</v>
      </c>
      <c r="B21" s="302"/>
      <c r="C21" s="302"/>
      <c r="D21" s="302"/>
      <c r="E21" s="302"/>
      <c r="F21" s="302"/>
      <c r="G21" s="6">
        <v>15</v>
      </c>
      <c r="H21" s="59">
        <v>0</v>
      </c>
      <c r="I21" s="59">
        <v>0</v>
      </c>
      <c r="J21" s="59">
        <v>0</v>
      </c>
      <c r="K21" s="59">
        <v>0</v>
      </c>
      <c r="L21" s="59">
        <v>0</v>
      </c>
      <c r="M21" s="59">
        <v>0</v>
      </c>
      <c r="N21" s="59">
        <v>0</v>
      </c>
      <c r="O21" s="59">
        <v>0</v>
      </c>
      <c r="P21" s="59">
        <v>0</v>
      </c>
      <c r="Q21" s="59">
        <v>0</v>
      </c>
      <c r="R21" s="59">
        <v>0</v>
      </c>
      <c r="S21" s="59">
        <v>0</v>
      </c>
      <c r="T21" s="59">
        <v>0</v>
      </c>
      <c r="U21" s="59">
        <v>0</v>
      </c>
      <c r="V21" s="59">
        <v>0</v>
      </c>
      <c r="W21" s="60">
        <f t="shared" si="3"/>
        <v>0</v>
      </c>
      <c r="X21" s="59">
        <v>0</v>
      </c>
      <c r="Y21" s="60">
        <f t="shared" si="4"/>
        <v>0</v>
      </c>
    </row>
    <row r="22" spans="1:25" ht="28.55" customHeight="1" x14ac:dyDescent="0.2">
      <c r="A22" s="302" t="s">
        <v>486</v>
      </c>
      <c r="B22" s="302"/>
      <c r="C22" s="302"/>
      <c r="D22" s="302"/>
      <c r="E22" s="302"/>
      <c r="F22" s="302"/>
      <c r="G22" s="6">
        <v>16</v>
      </c>
      <c r="H22" s="59">
        <v>0</v>
      </c>
      <c r="I22" s="59">
        <v>0</v>
      </c>
      <c r="J22" s="59">
        <v>0</v>
      </c>
      <c r="K22" s="59">
        <v>0</v>
      </c>
      <c r="L22" s="59">
        <v>0</v>
      </c>
      <c r="M22" s="59">
        <v>0</v>
      </c>
      <c r="N22" s="59">
        <v>0</v>
      </c>
      <c r="O22" s="59">
        <v>0</v>
      </c>
      <c r="P22" s="59">
        <v>0</v>
      </c>
      <c r="Q22" s="59">
        <v>0</v>
      </c>
      <c r="R22" s="59">
        <v>0</v>
      </c>
      <c r="S22" s="59">
        <v>0</v>
      </c>
      <c r="T22" s="59">
        <v>0</v>
      </c>
      <c r="U22" s="59">
        <v>0</v>
      </c>
      <c r="V22" s="59">
        <v>0</v>
      </c>
      <c r="W22" s="60">
        <f t="shared" si="3"/>
        <v>0</v>
      </c>
      <c r="X22" s="59">
        <v>0</v>
      </c>
      <c r="Y22" s="60">
        <f t="shared" si="4"/>
        <v>0</v>
      </c>
    </row>
    <row r="23" spans="1:25" ht="26.35" customHeight="1" x14ac:dyDescent="0.2">
      <c r="A23" s="302" t="s">
        <v>487</v>
      </c>
      <c r="B23" s="302"/>
      <c r="C23" s="302"/>
      <c r="D23" s="302"/>
      <c r="E23" s="302"/>
      <c r="F23" s="302"/>
      <c r="G23" s="6">
        <v>17</v>
      </c>
      <c r="H23" s="59">
        <v>0</v>
      </c>
      <c r="I23" s="59">
        <v>0</v>
      </c>
      <c r="J23" s="59">
        <v>0</v>
      </c>
      <c r="K23" s="59">
        <v>0</v>
      </c>
      <c r="L23" s="59">
        <v>0</v>
      </c>
      <c r="M23" s="59">
        <v>0</v>
      </c>
      <c r="N23" s="59">
        <v>0</v>
      </c>
      <c r="O23" s="59">
        <v>0</v>
      </c>
      <c r="P23" s="59">
        <v>0</v>
      </c>
      <c r="Q23" s="59">
        <v>0</v>
      </c>
      <c r="R23" s="59">
        <v>0</v>
      </c>
      <c r="S23" s="59">
        <v>0</v>
      </c>
      <c r="T23" s="59">
        <v>0</v>
      </c>
      <c r="U23" s="59">
        <v>0</v>
      </c>
      <c r="V23" s="59">
        <v>0</v>
      </c>
      <c r="W23" s="60">
        <f t="shared" si="3"/>
        <v>0</v>
      </c>
      <c r="X23" s="59">
        <v>0</v>
      </c>
      <c r="Y23" s="60">
        <f t="shared" si="4"/>
        <v>0</v>
      </c>
    </row>
    <row r="24" spans="1:25" x14ac:dyDescent="0.2">
      <c r="A24" s="302" t="s">
        <v>377</v>
      </c>
      <c r="B24" s="302"/>
      <c r="C24" s="302"/>
      <c r="D24" s="302"/>
      <c r="E24" s="302"/>
      <c r="F24" s="302"/>
      <c r="G24" s="6">
        <v>18</v>
      </c>
      <c r="H24" s="59">
        <v>0</v>
      </c>
      <c r="I24" s="59">
        <v>0</v>
      </c>
      <c r="J24" s="59">
        <v>0</v>
      </c>
      <c r="K24" s="59">
        <v>0</v>
      </c>
      <c r="L24" s="59">
        <v>0</v>
      </c>
      <c r="M24" s="59">
        <v>0</v>
      </c>
      <c r="N24" s="59">
        <v>0</v>
      </c>
      <c r="O24" s="59">
        <v>0</v>
      </c>
      <c r="P24" s="59">
        <v>0</v>
      </c>
      <c r="Q24" s="59">
        <v>0</v>
      </c>
      <c r="R24" s="59">
        <v>0</v>
      </c>
      <c r="S24" s="59">
        <v>0</v>
      </c>
      <c r="T24" s="59">
        <v>0</v>
      </c>
      <c r="U24" s="59">
        <v>0</v>
      </c>
      <c r="V24" s="59">
        <v>0</v>
      </c>
      <c r="W24" s="60">
        <f t="shared" si="3"/>
        <v>0</v>
      </c>
      <c r="X24" s="59">
        <v>0</v>
      </c>
      <c r="Y24" s="60">
        <f t="shared" si="4"/>
        <v>0</v>
      </c>
    </row>
    <row r="25" spans="1:25" x14ac:dyDescent="0.2">
      <c r="A25" s="302" t="s">
        <v>488</v>
      </c>
      <c r="B25" s="302"/>
      <c r="C25" s="302"/>
      <c r="D25" s="302"/>
      <c r="E25" s="302"/>
      <c r="F25" s="302"/>
      <c r="G25" s="6">
        <v>19</v>
      </c>
      <c r="H25" s="59">
        <v>0</v>
      </c>
      <c r="I25" s="59">
        <v>0</v>
      </c>
      <c r="J25" s="59">
        <v>0</v>
      </c>
      <c r="K25" s="59">
        <v>0</v>
      </c>
      <c r="L25" s="59">
        <v>0</v>
      </c>
      <c r="M25" s="59">
        <v>0</v>
      </c>
      <c r="N25" s="59">
        <v>0</v>
      </c>
      <c r="O25" s="59">
        <v>0</v>
      </c>
      <c r="P25" s="59">
        <v>0</v>
      </c>
      <c r="Q25" s="59">
        <v>0</v>
      </c>
      <c r="R25" s="59">
        <v>0</v>
      </c>
      <c r="S25" s="59">
        <v>0</v>
      </c>
      <c r="T25" s="59">
        <v>0</v>
      </c>
      <c r="U25" s="59">
        <v>0</v>
      </c>
      <c r="V25" s="59">
        <v>0</v>
      </c>
      <c r="W25" s="60">
        <f t="shared" si="3"/>
        <v>0</v>
      </c>
      <c r="X25" s="59">
        <v>0</v>
      </c>
      <c r="Y25" s="60">
        <f t="shared" si="4"/>
        <v>0</v>
      </c>
    </row>
    <row r="26" spans="1:25" x14ac:dyDescent="0.2">
      <c r="A26" s="302" t="s">
        <v>489</v>
      </c>
      <c r="B26" s="302"/>
      <c r="C26" s="302"/>
      <c r="D26" s="302"/>
      <c r="E26" s="302"/>
      <c r="F26" s="302"/>
      <c r="G26" s="6">
        <v>20</v>
      </c>
      <c r="H26" s="59">
        <v>0</v>
      </c>
      <c r="I26" s="59">
        <v>0</v>
      </c>
      <c r="J26" s="59">
        <v>0</v>
      </c>
      <c r="K26" s="59">
        <v>0</v>
      </c>
      <c r="L26" s="59">
        <v>0</v>
      </c>
      <c r="M26" s="59">
        <v>0</v>
      </c>
      <c r="N26" s="59">
        <v>0</v>
      </c>
      <c r="O26" s="59">
        <v>0</v>
      </c>
      <c r="P26" s="59">
        <v>0</v>
      </c>
      <c r="Q26" s="59">
        <v>0</v>
      </c>
      <c r="R26" s="59">
        <v>0</v>
      </c>
      <c r="S26" s="59">
        <v>0</v>
      </c>
      <c r="T26" s="59">
        <v>0</v>
      </c>
      <c r="U26" s="59">
        <v>0</v>
      </c>
      <c r="V26" s="59">
        <v>0</v>
      </c>
      <c r="W26" s="60">
        <f t="shared" si="3"/>
        <v>0</v>
      </c>
      <c r="X26" s="59">
        <v>0</v>
      </c>
      <c r="Y26" s="60">
        <f t="shared" si="4"/>
        <v>0</v>
      </c>
    </row>
    <row r="27" spans="1:25" x14ac:dyDescent="0.2">
      <c r="A27" s="302" t="s">
        <v>490</v>
      </c>
      <c r="B27" s="302"/>
      <c r="C27" s="302"/>
      <c r="D27" s="302"/>
      <c r="E27" s="302"/>
      <c r="F27" s="302"/>
      <c r="G27" s="6">
        <v>21</v>
      </c>
      <c r="H27" s="59">
        <v>0</v>
      </c>
      <c r="I27" s="59">
        <v>0</v>
      </c>
      <c r="J27" s="59">
        <v>0</v>
      </c>
      <c r="K27" s="59">
        <v>0</v>
      </c>
      <c r="L27" s="59">
        <v>0</v>
      </c>
      <c r="M27" s="59">
        <v>0</v>
      </c>
      <c r="N27" s="59">
        <v>0</v>
      </c>
      <c r="O27" s="59">
        <v>0</v>
      </c>
      <c r="P27" s="59">
        <v>0</v>
      </c>
      <c r="Q27" s="59">
        <v>0</v>
      </c>
      <c r="R27" s="59">
        <v>0</v>
      </c>
      <c r="S27" s="59">
        <v>0</v>
      </c>
      <c r="T27" s="59">
        <v>0</v>
      </c>
      <c r="U27" s="59">
        <v>1756034</v>
      </c>
      <c r="V27" s="59">
        <v>0</v>
      </c>
      <c r="W27" s="60">
        <f t="shared" si="3"/>
        <v>1756034</v>
      </c>
      <c r="X27" s="59">
        <v>0</v>
      </c>
      <c r="Y27" s="60">
        <f t="shared" si="4"/>
        <v>1756034</v>
      </c>
    </row>
    <row r="28" spans="1:25" x14ac:dyDescent="0.2">
      <c r="A28" s="302" t="s">
        <v>491</v>
      </c>
      <c r="B28" s="302"/>
      <c r="C28" s="302"/>
      <c r="D28" s="302"/>
      <c r="E28" s="302"/>
      <c r="F28" s="302"/>
      <c r="G28" s="6">
        <v>22</v>
      </c>
      <c r="H28" s="59">
        <v>0</v>
      </c>
      <c r="I28" s="59">
        <v>0</v>
      </c>
      <c r="J28" s="59">
        <v>0</v>
      </c>
      <c r="K28" s="59">
        <v>0</v>
      </c>
      <c r="L28" s="59">
        <v>0</v>
      </c>
      <c r="M28" s="59">
        <v>0</v>
      </c>
      <c r="N28" s="59">
        <v>0</v>
      </c>
      <c r="O28" s="59">
        <v>0</v>
      </c>
      <c r="P28" s="59">
        <v>0</v>
      </c>
      <c r="Q28" s="59">
        <v>0</v>
      </c>
      <c r="R28" s="59">
        <v>0</v>
      </c>
      <c r="S28" s="59">
        <v>0</v>
      </c>
      <c r="T28" s="59">
        <v>0</v>
      </c>
      <c r="U28" s="59">
        <v>-380935370</v>
      </c>
      <c r="V28" s="59">
        <v>308549679</v>
      </c>
      <c r="W28" s="60">
        <f t="shared" si="3"/>
        <v>-72385691</v>
      </c>
      <c r="X28" s="59">
        <v>0</v>
      </c>
      <c r="Y28" s="60">
        <f t="shared" si="4"/>
        <v>-72385691</v>
      </c>
    </row>
    <row r="29" spans="1:25" x14ac:dyDescent="0.2">
      <c r="A29" s="302" t="s">
        <v>492</v>
      </c>
      <c r="B29" s="302"/>
      <c r="C29" s="302"/>
      <c r="D29" s="302"/>
      <c r="E29" s="302"/>
      <c r="F29" s="302"/>
      <c r="G29" s="6">
        <v>23</v>
      </c>
      <c r="H29" s="59">
        <v>0</v>
      </c>
      <c r="I29" s="59">
        <v>0</v>
      </c>
      <c r="J29" s="59">
        <v>0</v>
      </c>
      <c r="K29" s="59">
        <v>0</v>
      </c>
      <c r="L29" s="59">
        <v>0</v>
      </c>
      <c r="M29" s="59">
        <v>0</v>
      </c>
      <c r="N29" s="59">
        <v>0</v>
      </c>
      <c r="O29" s="59">
        <v>0</v>
      </c>
      <c r="P29" s="59">
        <v>0</v>
      </c>
      <c r="Q29" s="59">
        <v>0</v>
      </c>
      <c r="R29" s="59">
        <v>0</v>
      </c>
      <c r="S29" s="59">
        <v>0</v>
      </c>
      <c r="T29" s="59">
        <v>0</v>
      </c>
      <c r="U29" s="59">
        <v>0</v>
      </c>
      <c r="V29" s="59">
        <v>0</v>
      </c>
      <c r="W29" s="60">
        <f t="shared" si="3"/>
        <v>0</v>
      </c>
      <c r="X29" s="59">
        <v>0</v>
      </c>
      <c r="Y29" s="60">
        <f t="shared" si="4"/>
        <v>0</v>
      </c>
    </row>
    <row r="30" spans="1:25" ht="21.75" customHeight="1" x14ac:dyDescent="0.2">
      <c r="A30" s="303" t="s">
        <v>493</v>
      </c>
      <c r="B30" s="303"/>
      <c r="C30" s="303"/>
      <c r="D30" s="303"/>
      <c r="E30" s="303"/>
      <c r="F30" s="303"/>
      <c r="G30" s="8">
        <v>24</v>
      </c>
      <c r="H30" s="62">
        <f>SUM(H10:H29)</f>
        <v>1672021210</v>
      </c>
      <c r="I30" s="62">
        <f t="shared" ref="I30:Y30" si="5">SUM(I10:I29)</f>
        <v>5710563</v>
      </c>
      <c r="J30" s="62">
        <f t="shared" si="5"/>
        <v>83601061</v>
      </c>
      <c r="K30" s="62">
        <f t="shared" si="5"/>
        <v>136815284</v>
      </c>
      <c r="L30" s="62">
        <f t="shared" si="5"/>
        <v>124418266</v>
      </c>
      <c r="M30" s="62">
        <f t="shared" si="5"/>
        <v>0</v>
      </c>
      <c r="N30" s="62">
        <f t="shared" si="5"/>
        <v>2249472</v>
      </c>
      <c r="O30" s="62">
        <f t="shared" si="5"/>
        <v>0</v>
      </c>
      <c r="P30" s="62">
        <f t="shared" si="5"/>
        <v>81109</v>
      </c>
      <c r="Q30" s="62">
        <f t="shared" si="5"/>
        <v>0</v>
      </c>
      <c r="R30" s="62">
        <f t="shared" si="5"/>
        <v>0</v>
      </c>
      <c r="S30" s="62">
        <f t="shared" si="5"/>
        <v>0</v>
      </c>
      <c r="T30" s="62">
        <f t="shared" si="5"/>
        <v>0</v>
      </c>
      <c r="U30" s="62">
        <f t="shared" si="5"/>
        <v>538614167</v>
      </c>
      <c r="V30" s="62">
        <f t="shared" si="5"/>
        <v>304605806</v>
      </c>
      <c r="W30" s="62">
        <f t="shared" si="5"/>
        <v>2619280406</v>
      </c>
      <c r="X30" s="62">
        <f t="shared" si="5"/>
        <v>0</v>
      </c>
      <c r="Y30" s="62">
        <f t="shared" si="5"/>
        <v>2619280406</v>
      </c>
    </row>
    <row r="31" spans="1:25" x14ac:dyDescent="0.2">
      <c r="A31" s="304" t="s">
        <v>378</v>
      </c>
      <c r="B31" s="305"/>
      <c r="C31" s="305"/>
      <c r="D31" s="305"/>
      <c r="E31" s="305"/>
      <c r="F31" s="305"/>
      <c r="G31" s="305"/>
      <c r="H31" s="305"/>
      <c r="I31" s="305"/>
      <c r="J31" s="305"/>
      <c r="K31" s="305"/>
      <c r="L31" s="305"/>
      <c r="M31" s="305"/>
      <c r="N31" s="305"/>
      <c r="O31" s="305"/>
      <c r="P31" s="305"/>
      <c r="Q31" s="305"/>
      <c r="R31" s="305"/>
      <c r="S31" s="305"/>
      <c r="T31" s="305"/>
      <c r="U31" s="305"/>
      <c r="V31" s="305"/>
      <c r="W31" s="305"/>
      <c r="X31" s="305"/>
      <c r="Y31" s="305"/>
    </row>
    <row r="32" spans="1:25" ht="36.700000000000003" customHeight="1" x14ac:dyDescent="0.2">
      <c r="A32" s="298" t="s">
        <v>379</v>
      </c>
      <c r="B32" s="299"/>
      <c r="C32" s="299"/>
      <c r="D32" s="299"/>
      <c r="E32" s="299"/>
      <c r="F32" s="299"/>
      <c r="G32" s="7">
        <v>25</v>
      </c>
      <c r="H32" s="60">
        <f>SUM(H12:H20)</f>
        <v>0</v>
      </c>
      <c r="I32" s="60">
        <f t="shared" ref="I32:Y32" si="6">SUM(I12:I20)</f>
        <v>0</v>
      </c>
      <c r="J32" s="60">
        <f t="shared" si="6"/>
        <v>0</v>
      </c>
      <c r="K32" s="60">
        <f t="shared" si="6"/>
        <v>0</v>
      </c>
      <c r="L32" s="60">
        <f t="shared" si="6"/>
        <v>0</v>
      </c>
      <c r="M32" s="60">
        <f t="shared" si="6"/>
        <v>0</v>
      </c>
      <c r="N32" s="60">
        <f t="shared" si="6"/>
        <v>0</v>
      </c>
      <c r="O32" s="60">
        <f t="shared" si="6"/>
        <v>0</v>
      </c>
      <c r="P32" s="60">
        <f t="shared" si="6"/>
        <v>80237</v>
      </c>
      <c r="Q32" s="60">
        <f t="shared" si="6"/>
        <v>0</v>
      </c>
      <c r="R32" s="60">
        <f t="shared" si="6"/>
        <v>0</v>
      </c>
      <c r="S32" s="60">
        <f t="shared" si="6"/>
        <v>0</v>
      </c>
      <c r="T32" s="60">
        <f t="shared" si="6"/>
        <v>0</v>
      </c>
      <c r="U32" s="60">
        <f t="shared" si="6"/>
        <v>0</v>
      </c>
      <c r="V32" s="60">
        <f t="shared" si="6"/>
        <v>0</v>
      </c>
      <c r="W32" s="60">
        <f t="shared" si="6"/>
        <v>80237</v>
      </c>
      <c r="X32" s="60">
        <f t="shared" si="6"/>
        <v>0</v>
      </c>
      <c r="Y32" s="60">
        <f t="shared" si="6"/>
        <v>80237</v>
      </c>
    </row>
    <row r="33" spans="1:25" ht="31.6" customHeight="1" x14ac:dyDescent="0.2">
      <c r="A33" s="298" t="s">
        <v>494</v>
      </c>
      <c r="B33" s="299"/>
      <c r="C33" s="299"/>
      <c r="D33" s="299"/>
      <c r="E33" s="299"/>
      <c r="F33" s="299"/>
      <c r="G33" s="7">
        <v>26</v>
      </c>
      <c r="H33" s="60">
        <f>H11+H32</f>
        <v>0</v>
      </c>
      <c r="I33" s="60">
        <f t="shared" ref="I33:Y33" si="7">I11+I32</f>
        <v>0</v>
      </c>
      <c r="J33" s="60">
        <f t="shared" si="7"/>
        <v>0</v>
      </c>
      <c r="K33" s="60">
        <f t="shared" si="7"/>
        <v>0</v>
      </c>
      <c r="L33" s="60">
        <f t="shared" si="7"/>
        <v>0</v>
      </c>
      <c r="M33" s="60">
        <f t="shared" si="7"/>
        <v>0</v>
      </c>
      <c r="N33" s="60">
        <f t="shared" si="7"/>
        <v>0</v>
      </c>
      <c r="O33" s="60">
        <f t="shared" si="7"/>
        <v>0</v>
      </c>
      <c r="P33" s="60">
        <f t="shared" si="7"/>
        <v>80237</v>
      </c>
      <c r="Q33" s="60">
        <f t="shared" si="7"/>
        <v>0</v>
      </c>
      <c r="R33" s="60">
        <f t="shared" si="7"/>
        <v>0</v>
      </c>
      <c r="S33" s="60">
        <f t="shared" si="7"/>
        <v>0</v>
      </c>
      <c r="T33" s="60">
        <f t="shared" si="7"/>
        <v>0</v>
      </c>
      <c r="U33" s="60">
        <f t="shared" si="7"/>
        <v>0</v>
      </c>
      <c r="V33" s="60">
        <f t="shared" si="7"/>
        <v>304605806</v>
      </c>
      <c r="W33" s="60">
        <f t="shared" si="7"/>
        <v>304686043</v>
      </c>
      <c r="X33" s="60">
        <f t="shared" si="7"/>
        <v>0</v>
      </c>
      <c r="Y33" s="60">
        <f t="shared" si="7"/>
        <v>304686043</v>
      </c>
    </row>
    <row r="34" spans="1:25" ht="30.75" customHeight="1" x14ac:dyDescent="0.2">
      <c r="A34" s="300" t="s">
        <v>495</v>
      </c>
      <c r="B34" s="301"/>
      <c r="C34" s="301"/>
      <c r="D34" s="301"/>
      <c r="E34" s="301"/>
      <c r="F34" s="301"/>
      <c r="G34" s="8">
        <v>27</v>
      </c>
      <c r="H34" s="62">
        <f>SUM(H21:H29)</f>
        <v>0</v>
      </c>
      <c r="I34" s="62">
        <f t="shared" ref="I34:Y34" si="8">SUM(I21:I29)</f>
        <v>0</v>
      </c>
      <c r="J34" s="62">
        <f t="shared" si="8"/>
        <v>0</v>
      </c>
      <c r="K34" s="62">
        <f t="shared" si="8"/>
        <v>0</v>
      </c>
      <c r="L34" s="62">
        <f t="shared" si="8"/>
        <v>0</v>
      </c>
      <c r="M34" s="62">
        <f t="shared" si="8"/>
        <v>0</v>
      </c>
      <c r="N34" s="62">
        <f t="shared" si="8"/>
        <v>0</v>
      </c>
      <c r="O34" s="62">
        <f t="shared" si="8"/>
        <v>0</v>
      </c>
      <c r="P34" s="62">
        <f t="shared" si="8"/>
        <v>0</v>
      </c>
      <c r="Q34" s="62">
        <f t="shared" si="8"/>
        <v>0</v>
      </c>
      <c r="R34" s="62">
        <f t="shared" si="8"/>
        <v>0</v>
      </c>
      <c r="S34" s="62">
        <f t="shared" si="8"/>
        <v>0</v>
      </c>
      <c r="T34" s="62">
        <f t="shared" si="8"/>
        <v>0</v>
      </c>
      <c r="U34" s="62">
        <f t="shared" si="8"/>
        <v>-379179336</v>
      </c>
      <c r="V34" s="62">
        <f t="shared" si="8"/>
        <v>308549679</v>
      </c>
      <c r="W34" s="62">
        <f t="shared" si="8"/>
        <v>-70629657</v>
      </c>
      <c r="X34" s="62">
        <f t="shared" si="8"/>
        <v>0</v>
      </c>
      <c r="Y34" s="62">
        <f t="shared" si="8"/>
        <v>-70629657</v>
      </c>
    </row>
    <row r="35" spans="1:25" x14ac:dyDescent="0.2">
      <c r="A35" s="304" t="s">
        <v>380</v>
      </c>
      <c r="B35" s="306"/>
      <c r="C35" s="306"/>
      <c r="D35" s="306"/>
      <c r="E35" s="306"/>
      <c r="F35" s="306"/>
      <c r="G35" s="306"/>
      <c r="H35" s="306"/>
      <c r="I35" s="306"/>
      <c r="J35" s="306"/>
      <c r="K35" s="306"/>
      <c r="L35" s="306"/>
      <c r="M35" s="306"/>
      <c r="N35" s="306"/>
      <c r="O35" s="306"/>
      <c r="P35" s="306"/>
      <c r="Q35" s="306"/>
      <c r="R35" s="306"/>
      <c r="S35" s="306"/>
      <c r="T35" s="306"/>
      <c r="U35" s="306"/>
      <c r="V35" s="306"/>
      <c r="W35" s="306"/>
      <c r="X35" s="306"/>
      <c r="Y35" s="306"/>
    </row>
    <row r="36" spans="1:25" x14ac:dyDescent="0.2">
      <c r="A36" s="307" t="s">
        <v>381</v>
      </c>
      <c r="B36" s="307"/>
      <c r="C36" s="307"/>
      <c r="D36" s="307"/>
      <c r="E36" s="307"/>
      <c r="F36" s="307"/>
      <c r="G36" s="6">
        <v>28</v>
      </c>
      <c r="H36" s="59">
        <f>+H30</f>
        <v>1672021210</v>
      </c>
      <c r="I36" s="59">
        <f t="shared" ref="I36:V36" si="9">+I30</f>
        <v>5710563</v>
      </c>
      <c r="J36" s="59">
        <f t="shared" si="9"/>
        <v>83601061</v>
      </c>
      <c r="K36" s="59">
        <f t="shared" si="9"/>
        <v>136815284</v>
      </c>
      <c r="L36" s="59">
        <f t="shared" si="9"/>
        <v>124418266</v>
      </c>
      <c r="M36" s="59">
        <f t="shared" si="9"/>
        <v>0</v>
      </c>
      <c r="N36" s="59">
        <f t="shared" si="9"/>
        <v>2249472</v>
      </c>
      <c r="O36" s="59">
        <f t="shared" si="9"/>
        <v>0</v>
      </c>
      <c r="P36" s="59">
        <f t="shared" si="9"/>
        <v>81109</v>
      </c>
      <c r="Q36" s="59">
        <f t="shared" si="9"/>
        <v>0</v>
      </c>
      <c r="R36" s="59">
        <f t="shared" si="9"/>
        <v>0</v>
      </c>
      <c r="S36" s="59">
        <f t="shared" si="9"/>
        <v>0</v>
      </c>
      <c r="T36" s="59">
        <f t="shared" si="9"/>
        <v>0</v>
      </c>
      <c r="U36" s="59">
        <f t="shared" si="9"/>
        <v>538614167</v>
      </c>
      <c r="V36" s="59">
        <f t="shared" si="9"/>
        <v>304605806</v>
      </c>
      <c r="W36" s="60">
        <f>H36+I36+J36+K36-L36+M36+N36+O36+P36+Q36+R36+U36+V36+S36+T36</f>
        <v>2619280406</v>
      </c>
      <c r="X36" s="59">
        <v>0</v>
      </c>
      <c r="Y36" s="60">
        <f t="shared" ref="Y36:Y38" si="10">W36+X36</f>
        <v>2619280406</v>
      </c>
    </row>
    <row r="37" spans="1:25" x14ac:dyDescent="0.2">
      <c r="A37" s="302" t="s">
        <v>382</v>
      </c>
      <c r="B37" s="302"/>
      <c r="C37" s="302"/>
      <c r="D37" s="302"/>
      <c r="E37" s="302"/>
      <c r="F37" s="302"/>
      <c r="G37" s="6">
        <v>29</v>
      </c>
      <c r="H37" s="59">
        <v>0</v>
      </c>
      <c r="I37" s="59">
        <v>0</v>
      </c>
      <c r="J37" s="59">
        <v>0</v>
      </c>
      <c r="K37" s="59">
        <v>0</v>
      </c>
      <c r="L37" s="59">
        <v>0</v>
      </c>
      <c r="M37" s="59">
        <v>0</v>
      </c>
      <c r="N37" s="59">
        <v>0</v>
      </c>
      <c r="O37" s="59">
        <v>0</v>
      </c>
      <c r="P37" s="59">
        <v>0</v>
      </c>
      <c r="Q37" s="59">
        <v>0</v>
      </c>
      <c r="R37" s="59">
        <v>0</v>
      </c>
      <c r="S37" s="59">
        <v>0</v>
      </c>
      <c r="T37" s="59">
        <v>0</v>
      </c>
      <c r="U37" s="59">
        <v>0</v>
      </c>
      <c r="V37" s="59">
        <v>0</v>
      </c>
      <c r="W37" s="60">
        <f t="shared" ref="W37:W38" si="11">H37+I37+J37+K37-L37+M37+N37+O37+P37+Q37+R37+U37+V37+S37+T37</f>
        <v>0</v>
      </c>
      <c r="X37" s="59">
        <v>0</v>
      </c>
      <c r="Y37" s="60">
        <f t="shared" si="10"/>
        <v>0</v>
      </c>
    </row>
    <row r="38" spans="1:25" x14ac:dyDescent="0.2">
      <c r="A38" s="302" t="s">
        <v>383</v>
      </c>
      <c r="B38" s="302"/>
      <c r="C38" s="302"/>
      <c r="D38" s="302"/>
      <c r="E38" s="302"/>
      <c r="F38" s="302"/>
      <c r="G38" s="6">
        <v>30</v>
      </c>
      <c r="H38" s="59">
        <v>0</v>
      </c>
      <c r="I38" s="59">
        <v>0</v>
      </c>
      <c r="J38" s="59">
        <v>0</v>
      </c>
      <c r="K38" s="59">
        <v>0</v>
      </c>
      <c r="L38" s="59">
        <v>0</v>
      </c>
      <c r="M38" s="59">
        <v>0</v>
      </c>
      <c r="N38" s="59">
        <v>0</v>
      </c>
      <c r="O38" s="59">
        <v>0</v>
      </c>
      <c r="P38" s="59">
        <v>0</v>
      </c>
      <c r="Q38" s="59">
        <v>0</v>
      </c>
      <c r="R38" s="59">
        <v>0</v>
      </c>
      <c r="S38" s="59">
        <v>0</v>
      </c>
      <c r="T38" s="59">
        <v>0</v>
      </c>
      <c r="U38" s="59">
        <v>0</v>
      </c>
      <c r="V38" s="59">
        <v>0</v>
      </c>
      <c r="W38" s="60">
        <f t="shared" si="11"/>
        <v>0</v>
      </c>
      <c r="X38" s="59">
        <v>0</v>
      </c>
      <c r="Y38" s="60">
        <f t="shared" si="10"/>
        <v>0</v>
      </c>
    </row>
    <row r="39" spans="1:25" ht="25.5" customHeight="1" x14ac:dyDescent="0.2">
      <c r="A39" s="308" t="s">
        <v>496</v>
      </c>
      <c r="B39" s="308"/>
      <c r="C39" s="308"/>
      <c r="D39" s="308"/>
      <c r="E39" s="308"/>
      <c r="F39" s="308"/>
      <c r="G39" s="7">
        <v>31</v>
      </c>
      <c r="H39" s="60">
        <f>H36+H37+H38</f>
        <v>1672021210</v>
      </c>
      <c r="I39" s="60">
        <f t="shared" ref="I39:Y39" si="12">I36+I37+I38</f>
        <v>5710563</v>
      </c>
      <c r="J39" s="60">
        <f t="shared" si="12"/>
        <v>83601061</v>
      </c>
      <c r="K39" s="60">
        <f t="shared" si="12"/>
        <v>136815284</v>
      </c>
      <c r="L39" s="60">
        <f t="shared" si="12"/>
        <v>124418266</v>
      </c>
      <c r="M39" s="60">
        <f t="shared" si="12"/>
        <v>0</v>
      </c>
      <c r="N39" s="60">
        <f t="shared" si="12"/>
        <v>2249472</v>
      </c>
      <c r="O39" s="60">
        <f t="shared" si="12"/>
        <v>0</v>
      </c>
      <c r="P39" s="60">
        <f t="shared" si="12"/>
        <v>81109</v>
      </c>
      <c r="Q39" s="60">
        <f t="shared" si="12"/>
        <v>0</v>
      </c>
      <c r="R39" s="60">
        <f t="shared" si="12"/>
        <v>0</v>
      </c>
      <c r="S39" s="60">
        <f t="shared" si="12"/>
        <v>0</v>
      </c>
      <c r="T39" s="60">
        <f t="shared" si="12"/>
        <v>0</v>
      </c>
      <c r="U39" s="60">
        <f t="shared" si="12"/>
        <v>538614167</v>
      </c>
      <c r="V39" s="60">
        <f t="shared" si="12"/>
        <v>304605806</v>
      </c>
      <c r="W39" s="60">
        <f t="shared" si="12"/>
        <v>2619280406</v>
      </c>
      <c r="X39" s="60">
        <f t="shared" si="12"/>
        <v>0</v>
      </c>
      <c r="Y39" s="60">
        <f t="shared" si="12"/>
        <v>2619280406</v>
      </c>
    </row>
    <row r="40" spans="1:25" x14ac:dyDescent="0.2">
      <c r="A40" s="302" t="s">
        <v>384</v>
      </c>
      <c r="B40" s="302"/>
      <c r="C40" s="302"/>
      <c r="D40" s="302"/>
      <c r="E40" s="302"/>
      <c r="F40" s="302"/>
      <c r="G40" s="6">
        <v>32</v>
      </c>
      <c r="H40" s="61">
        <v>0</v>
      </c>
      <c r="I40" s="61">
        <v>0</v>
      </c>
      <c r="J40" s="61">
        <v>0</v>
      </c>
      <c r="K40" s="61">
        <v>0</v>
      </c>
      <c r="L40" s="61">
        <v>0</v>
      </c>
      <c r="M40" s="61">
        <v>0</v>
      </c>
      <c r="N40" s="61">
        <v>0</v>
      </c>
      <c r="O40" s="61">
        <v>0</v>
      </c>
      <c r="P40" s="61">
        <v>0</v>
      </c>
      <c r="Q40" s="61">
        <v>0</v>
      </c>
      <c r="R40" s="61">
        <v>0</v>
      </c>
      <c r="S40" s="59">
        <v>0</v>
      </c>
      <c r="T40" s="59">
        <v>0</v>
      </c>
      <c r="U40" s="61">
        <v>0</v>
      </c>
      <c r="V40" s="59">
        <v>237969628</v>
      </c>
      <c r="W40" s="60">
        <f t="shared" ref="W40:W58" si="13">H40+I40+J40+K40-L40+M40+N40+O40+P40+Q40+R40+U40+V40+S40+T40</f>
        <v>237969628</v>
      </c>
      <c r="X40" s="59">
        <v>0</v>
      </c>
      <c r="Y40" s="60">
        <f t="shared" ref="Y40:Y58" si="14">W40+X40</f>
        <v>237969628</v>
      </c>
    </row>
    <row r="41" spans="1:25" x14ac:dyDescent="0.2">
      <c r="A41" s="302" t="s">
        <v>385</v>
      </c>
      <c r="B41" s="302"/>
      <c r="C41" s="302"/>
      <c r="D41" s="302"/>
      <c r="E41" s="302"/>
      <c r="F41" s="302"/>
      <c r="G41" s="6">
        <v>33</v>
      </c>
      <c r="H41" s="61">
        <v>0</v>
      </c>
      <c r="I41" s="61">
        <v>0</v>
      </c>
      <c r="J41" s="61">
        <v>0</v>
      </c>
      <c r="K41" s="61">
        <v>0</v>
      </c>
      <c r="L41" s="61">
        <v>0</v>
      </c>
      <c r="M41" s="61">
        <v>0</v>
      </c>
      <c r="N41" s="59">
        <v>0</v>
      </c>
      <c r="O41" s="61">
        <v>0</v>
      </c>
      <c r="P41" s="61">
        <v>0</v>
      </c>
      <c r="Q41" s="61">
        <v>0</v>
      </c>
      <c r="R41" s="61">
        <v>0</v>
      </c>
      <c r="S41" s="59">
        <v>0</v>
      </c>
      <c r="T41" s="59">
        <v>0</v>
      </c>
      <c r="U41" s="61">
        <v>0</v>
      </c>
      <c r="V41" s="61">
        <v>0</v>
      </c>
      <c r="W41" s="60">
        <f t="shared" si="13"/>
        <v>0</v>
      </c>
      <c r="X41" s="59">
        <v>0</v>
      </c>
      <c r="Y41" s="60">
        <f t="shared" si="14"/>
        <v>0</v>
      </c>
    </row>
    <row r="42" spans="1:25" ht="27" customHeight="1" x14ac:dyDescent="0.2">
      <c r="A42" s="302" t="s">
        <v>386</v>
      </c>
      <c r="B42" s="302"/>
      <c r="C42" s="302"/>
      <c r="D42" s="302"/>
      <c r="E42" s="302"/>
      <c r="F42" s="302"/>
      <c r="G42" s="6">
        <v>34</v>
      </c>
      <c r="H42" s="61">
        <v>0</v>
      </c>
      <c r="I42" s="61">
        <v>0</v>
      </c>
      <c r="J42" s="61">
        <v>0</v>
      </c>
      <c r="K42" s="61">
        <v>0</v>
      </c>
      <c r="L42" s="61">
        <v>0</v>
      </c>
      <c r="M42" s="61">
        <v>0</v>
      </c>
      <c r="N42" s="61">
        <v>0</v>
      </c>
      <c r="O42" s="59">
        <v>0</v>
      </c>
      <c r="P42" s="61">
        <v>0</v>
      </c>
      <c r="Q42" s="61">
        <v>0</v>
      </c>
      <c r="R42" s="61">
        <v>0</v>
      </c>
      <c r="S42" s="59">
        <v>0</v>
      </c>
      <c r="T42" s="59">
        <v>0</v>
      </c>
      <c r="U42" s="59">
        <v>0</v>
      </c>
      <c r="V42" s="59">
        <v>0</v>
      </c>
      <c r="W42" s="60">
        <f t="shared" si="13"/>
        <v>0</v>
      </c>
      <c r="X42" s="59">
        <v>0</v>
      </c>
      <c r="Y42" s="60">
        <f t="shared" si="14"/>
        <v>0</v>
      </c>
    </row>
    <row r="43" spans="1:25" ht="20.25" customHeight="1" x14ac:dyDescent="0.2">
      <c r="A43" s="302" t="s">
        <v>484</v>
      </c>
      <c r="B43" s="302"/>
      <c r="C43" s="302"/>
      <c r="D43" s="302"/>
      <c r="E43" s="302"/>
      <c r="F43" s="302"/>
      <c r="G43" s="6">
        <v>35</v>
      </c>
      <c r="H43" s="61">
        <v>0</v>
      </c>
      <c r="I43" s="61">
        <v>0</v>
      </c>
      <c r="J43" s="61">
        <v>0</v>
      </c>
      <c r="K43" s="61">
        <v>0</v>
      </c>
      <c r="L43" s="61">
        <v>0</v>
      </c>
      <c r="M43" s="61">
        <v>0</v>
      </c>
      <c r="N43" s="61">
        <v>0</v>
      </c>
      <c r="O43" s="61">
        <v>0</v>
      </c>
      <c r="P43" s="59">
        <v>38441</v>
      </c>
      <c r="Q43" s="61">
        <v>0</v>
      </c>
      <c r="R43" s="61">
        <v>0</v>
      </c>
      <c r="S43" s="59">
        <v>0</v>
      </c>
      <c r="T43" s="59">
        <v>0</v>
      </c>
      <c r="U43" s="59">
        <v>0</v>
      </c>
      <c r="V43" s="59">
        <v>0</v>
      </c>
      <c r="W43" s="60">
        <f t="shared" si="13"/>
        <v>38441</v>
      </c>
      <c r="X43" s="59">
        <v>0</v>
      </c>
      <c r="Y43" s="60">
        <f t="shared" si="14"/>
        <v>38441</v>
      </c>
    </row>
    <row r="44" spans="1:25" ht="21.1" customHeight="1" x14ac:dyDescent="0.2">
      <c r="A44" s="302" t="s">
        <v>497</v>
      </c>
      <c r="B44" s="302"/>
      <c r="C44" s="302"/>
      <c r="D44" s="302"/>
      <c r="E44" s="302"/>
      <c r="F44" s="302"/>
      <c r="G44" s="6">
        <v>36</v>
      </c>
      <c r="H44" s="61">
        <v>0</v>
      </c>
      <c r="I44" s="61">
        <v>0</v>
      </c>
      <c r="J44" s="61">
        <v>0</v>
      </c>
      <c r="K44" s="61">
        <v>0</v>
      </c>
      <c r="L44" s="61">
        <v>0</v>
      </c>
      <c r="M44" s="61">
        <v>0</v>
      </c>
      <c r="N44" s="61">
        <v>0</v>
      </c>
      <c r="O44" s="61">
        <v>0</v>
      </c>
      <c r="P44" s="61">
        <v>0</v>
      </c>
      <c r="Q44" s="59">
        <v>0</v>
      </c>
      <c r="R44" s="61">
        <v>0</v>
      </c>
      <c r="S44" s="59">
        <v>0</v>
      </c>
      <c r="T44" s="59">
        <v>0</v>
      </c>
      <c r="U44" s="59">
        <v>0</v>
      </c>
      <c r="V44" s="59">
        <v>0</v>
      </c>
      <c r="W44" s="60">
        <f t="shared" si="13"/>
        <v>0</v>
      </c>
      <c r="X44" s="59">
        <v>0</v>
      </c>
      <c r="Y44" s="60">
        <f t="shared" si="14"/>
        <v>0</v>
      </c>
    </row>
    <row r="45" spans="1:25" ht="29.25" customHeight="1" x14ac:dyDescent="0.2">
      <c r="A45" s="302" t="s">
        <v>387</v>
      </c>
      <c r="B45" s="302"/>
      <c r="C45" s="302"/>
      <c r="D45" s="302"/>
      <c r="E45" s="302"/>
      <c r="F45" s="302"/>
      <c r="G45" s="6">
        <v>37</v>
      </c>
      <c r="H45" s="61">
        <v>0</v>
      </c>
      <c r="I45" s="61">
        <v>0</v>
      </c>
      <c r="J45" s="61">
        <v>0</v>
      </c>
      <c r="K45" s="61">
        <v>0</v>
      </c>
      <c r="L45" s="61">
        <v>0</v>
      </c>
      <c r="M45" s="61">
        <v>0</v>
      </c>
      <c r="N45" s="61">
        <v>0</v>
      </c>
      <c r="O45" s="61">
        <v>0</v>
      </c>
      <c r="P45" s="61">
        <v>0</v>
      </c>
      <c r="Q45" s="61">
        <v>0</v>
      </c>
      <c r="R45" s="59">
        <v>0</v>
      </c>
      <c r="S45" s="59">
        <v>0</v>
      </c>
      <c r="T45" s="59">
        <v>0</v>
      </c>
      <c r="U45" s="59">
        <v>0</v>
      </c>
      <c r="V45" s="59">
        <v>0</v>
      </c>
      <c r="W45" s="60">
        <f t="shared" si="13"/>
        <v>0</v>
      </c>
      <c r="X45" s="59">
        <v>0</v>
      </c>
      <c r="Y45" s="60">
        <f t="shared" si="14"/>
        <v>0</v>
      </c>
    </row>
    <row r="46" spans="1:25" ht="21.1" customHeight="1" x14ac:dyDescent="0.2">
      <c r="A46" s="302" t="s">
        <v>388</v>
      </c>
      <c r="B46" s="302"/>
      <c r="C46" s="302"/>
      <c r="D46" s="302"/>
      <c r="E46" s="302"/>
      <c r="F46" s="302"/>
      <c r="G46" s="6">
        <v>38</v>
      </c>
      <c r="H46" s="61">
        <v>0</v>
      </c>
      <c r="I46" s="61">
        <v>0</v>
      </c>
      <c r="J46" s="61">
        <v>0</v>
      </c>
      <c r="K46" s="61">
        <v>0</v>
      </c>
      <c r="L46" s="61">
        <v>0</v>
      </c>
      <c r="M46" s="61">
        <v>0</v>
      </c>
      <c r="N46" s="59">
        <v>0</v>
      </c>
      <c r="O46" s="59">
        <v>0</v>
      </c>
      <c r="P46" s="59">
        <v>0</v>
      </c>
      <c r="Q46" s="59">
        <v>0</v>
      </c>
      <c r="R46" s="59">
        <v>0</v>
      </c>
      <c r="S46" s="59">
        <v>0</v>
      </c>
      <c r="T46" s="59">
        <v>0</v>
      </c>
      <c r="U46" s="59">
        <v>0</v>
      </c>
      <c r="V46" s="59">
        <v>0</v>
      </c>
      <c r="W46" s="60">
        <f t="shared" si="13"/>
        <v>0</v>
      </c>
      <c r="X46" s="59">
        <v>0</v>
      </c>
      <c r="Y46" s="60">
        <f t="shared" si="14"/>
        <v>0</v>
      </c>
    </row>
    <row r="47" spans="1:25" x14ac:dyDescent="0.2">
      <c r="A47" s="302" t="s">
        <v>389</v>
      </c>
      <c r="B47" s="302"/>
      <c r="C47" s="302"/>
      <c r="D47" s="302"/>
      <c r="E47" s="302"/>
      <c r="F47" s="302"/>
      <c r="G47" s="6">
        <v>39</v>
      </c>
      <c r="H47" s="61">
        <v>0</v>
      </c>
      <c r="I47" s="61">
        <v>0</v>
      </c>
      <c r="J47" s="61">
        <v>0</v>
      </c>
      <c r="K47" s="61">
        <v>0</v>
      </c>
      <c r="L47" s="61">
        <v>0</v>
      </c>
      <c r="M47" s="61">
        <v>0</v>
      </c>
      <c r="N47" s="59">
        <v>0</v>
      </c>
      <c r="O47" s="59">
        <v>0</v>
      </c>
      <c r="P47" s="59">
        <v>0</v>
      </c>
      <c r="Q47" s="59">
        <v>0</v>
      </c>
      <c r="R47" s="59">
        <v>0</v>
      </c>
      <c r="S47" s="59">
        <v>0</v>
      </c>
      <c r="T47" s="59">
        <v>0</v>
      </c>
      <c r="U47" s="59">
        <v>0</v>
      </c>
      <c r="V47" s="59">
        <v>0</v>
      </c>
      <c r="W47" s="60">
        <f t="shared" si="13"/>
        <v>0</v>
      </c>
      <c r="X47" s="59">
        <v>0</v>
      </c>
      <c r="Y47" s="60">
        <f t="shared" si="14"/>
        <v>0</v>
      </c>
    </row>
    <row r="48" spans="1:25" x14ac:dyDescent="0.2">
      <c r="A48" s="302" t="s">
        <v>390</v>
      </c>
      <c r="B48" s="302"/>
      <c r="C48" s="302"/>
      <c r="D48" s="302"/>
      <c r="E48" s="302"/>
      <c r="F48" s="302"/>
      <c r="G48" s="6">
        <v>40</v>
      </c>
      <c r="H48" s="59">
        <v>0</v>
      </c>
      <c r="I48" s="59">
        <v>0</v>
      </c>
      <c r="J48" s="59">
        <v>0</v>
      </c>
      <c r="K48" s="59">
        <v>0</v>
      </c>
      <c r="L48" s="59">
        <v>0</v>
      </c>
      <c r="M48" s="59">
        <v>0</v>
      </c>
      <c r="N48" s="59">
        <v>0</v>
      </c>
      <c r="O48" s="59">
        <v>0</v>
      </c>
      <c r="P48" s="59">
        <v>0</v>
      </c>
      <c r="Q48" s="59">
        <v>0</v>
      </c>
      <c r="R48" s="59">
        <v>0</v>
      </c>
      <c r="S48" s="59">
        <v>0</v>
      </c>
      <c r="T48" s="59">
        <v>0</v>
      </c>
      <c r="U48" s="59">
        <v>0</v>
      </c>
      <c r="V48" s="59">
        <v>0</v>
      </c>
      <c r="W48" s="60">
        <f t="shared" si="13"/>
        <v>0</v>
      </c>
      <c r="X48" s="59">
        <v>0</v>
      </c>
      <c r="Y48" s="60">
        <f t="shared" si="14"/>
        <v>0</v>
      </c>
    </row>
    <row r="49" spans="1:25" x14ac:dyDescent="0.2">
      <c r="A49" s="302" t="s">
        <v>391</v>
      </c>
      <c r="B49" s="302"/>
      <c r="C49" s="302"/>
      <c r="D49" s="302"/>
      <c r="E49" s="302"/>
      <c r="F49" s="302"/>
      <c r="G49" s="6">
        <v>41</v>
      </c>
      <c r="H49" s="61">
        <v>0</v>
      </c>
      <c r="I49" s="61">
        <v>0</v>
      </c>
      <c r="J49" s="61">
        <v>0</v>
      </c>
      <c r="K49" s="61">
        <v>0</v>
      </c>
      <c r="L49" s="61">
        <v>0</v>
      </c>
      <c r="M49" s="61">
        <v>0</v>
      </c>
      <c r="N49" s="59">
        <v>0</v>
      </c>
      <c r="O49" s="59">
        <v>0</v>
      </c>
      <c r="P49" s="59">
        <v>-6919</v>
      </c>
      <c r="Q49" s="59">
        <v>0</v>
      </c>
      <c r="R49" s="59">
        <v>0</v>
      </c>
      <c r="S49" s="59">
        <v>0</v>
      </c>
      <c r="T49" s="59">
        <v>0</v>
      </c>
      <c r="U49" s="59">
        <v>0</v>
      </c>
      <c r="V49" s="59">
        <v>0</v>
      </c>
      <c r="W49" s="60">
        <f t="shared" si="13"/>
        <v>-6919</v>
      </c>
      <c r="X49" s="59">
        <v>0</v>
      </c>
      <c r="Y49" s="60">
        <f t="shared" si="14"/>
        <v>-6919</v>
      </c>
    </row>
    <row r="50" spans="1:25" ht="23.95" customHeight="1" x14ac:dyDescent="0.2">
      <c r="A50" s="302" t="s">
        <v>485</v>
      </c>
      <c r="B50" s="302"/>
      <c r="C50" s="302"/>
      <c r="D50" s="302"/>
      <c r="E50" s="302"/>
      <c r="F50" s="302"/>
      <c r="G50" s="6">
        <v>42</v>
      </c>
      <c r="H50" s="59">
        <v>0</v>
      </c>
      <c r="I50" s="59">
        <v>0</v>
      </c>
      <c r="J50" s="59">
        <v>0</v>
      </c>
      <c r="K50" s="59">
        <v>0</v>
      </c>
      <c r="L50" s="59">
        <v>0</v>
      </c>
      <c r="M50" s="59">
        <v>0</v>
      </c>
      <c r="N50" s="59">
        <v>0</v>
      </c>
      <c r="O50" s="59">
        <v>0</v>
      </c>
      <c r="P50" s="59">
        <v>0</v>
      </c>
      <c r="Q50" s="59">
        <v>0</v>
      </c>
      <c r="R50" s="59">
        <v>0</v>
      </c>
      <c r="S50" s="59">
        <v>0</v>
      </c>
      <c r="T50" s="59">
        <v>0</v>
      </c>
      <c r="U50" s="59">
        <v>0</v>
      </c>
      <c r="V50" s="59">
        <v>0</v>
      </c>
      <c r="W50" s="60">
        <f t="shared" si="13"/>
        <v>0</v>
      </c>
      <c r="X50" s="59">
        <v>0</v>
      </c>
      <c r="Y50" s="60">
        <f t="shared" si="14"/>
        <v>0</v>
      </c>
    </row>
    <row r="51" spans="1:25" ht="26.35" customHeight="1" x14ac:dyDescent="0.2">
      <c r="A51" s="302" t="s">
        <v>486</v>
      </c>
      <c r="B51" s="302"/>
      <c r="C51" s="302"/>
      <c r="D51" s="302"/>
      <c r="E51" s="302"/>
      <c r="F51" s="302"/>
      <c r="G51" s="6">
        <v>43</v>
      </c>
      <c r="H51" s="59">
        <v>0</v>
      </c>
      <c r="I51" s="59">
        <v>0</v>
      </c>
      <c r="J51" s="59">
        <v>0</v>
      </c>
      <c r="K51" s="59">
        <v>0</v>
      </c>
      <c r="L51" s="59">
        <v>0</v>
      </c>
      <c r="M51" s="59">
        <v>0</v>
      </c>
      <c r="N51" s="59">
        <v>0</v>
      </c>
      <c r="O51" s="59">
        <v>0</v>
      </c>
      <c r="P51" s="59">
        <v>0</v>
      </c>
      <c r="Q51" s="59">
        <v>0</v>
      </c>
      <c r="R51" s="59">
        <v>0</v>
      </c>
      <c r="S51" s="59">
        <v>0</v>
      </c>
      <c r="T51" s="59">
        <v>0</v>
      </c>
      <c r="U51" s="59">
        <v>0</v>
      </c>
      <c r="V51" s="59">
        <v>0</v>
      </c>
      <c r="W51" s="60">
        <f t="shared" si="13"/>
        <v>0</v>
      </c>
      <c r="X51" s="59">
        <v>0</v>
      </c>
      <c r="Y51" s="60">
        <f t="shared" si="14"/>
        <v>0</v>
      </c>
    </row>
    <row r="52" spans="1:25" ht="22.6" customHeight="1" x14ac:dyDescent="0.2">
      <c r="A52" s="302" t="s">
        <v>487</v>
      </c>
      <c r="B52" s="302"/>
      <c r="C52" s="302"/>
      <c r="D52" s="302"/>
      <c r="E52" s="302"/>
      <c r="F52" s="302"/>
      <c r="G52" s="6">
        <v>44</v>
      </c>
      <c r="H52" s="59">
        <v>0</v>
      </c>
      <c r="I52" s="59">
        <v>0</v>
      </c>
      <c r="J52" s="59">
        <v>0</v>
      </c>
      <c r="K52" s="59">
        <v>0</v>
      </c>
      <c r="L52" s="59">
        <v>0</v>
      </c>
      <c r="M52" s="59">
        <v>0</v>
      </c>
      <c r="N52" s="59">
        <v>0</v>
      </c>
      <c r="O52" s="59">
        <v>0</v>
      </c>
      <c r="P52" s="59">
        <v>0</v>
      </c>
      <c r="Q52" s="59">
        <v>0</v>
      </c>
      <c r="R52" s="59">
        <v>0</v>
      </c>
      <c r="S52" s="59">
        <v>0</v>
      </c>
      <c r="T52" s="59">
        <v>0</v>
      </c>
      <c r="U52" s="59">
        <v>0</v>
      </c>
      <c r="V52" s="59">
        <v>0</v>
      </c>
      <c r="W52" s="60">
        <f t="shared" si="13"/>
        <v>0</v>
      </c>
      <c r="X52" s="59">
        <v>0</v>
      </c>
      <c r="Y52" s="60">
        <f t="shared" si="14"/>
        <v>0</v>
      </c>
    </row>
    <row r="53" spans="1:25" x14ac:dyDescent="0.2">
      <c r="A53" s="302" t="s">
        <v>498</v>
      </c>
      <c r="B53" s="302"/>
      <c r="C53" s="302"/>
      <c r="D53" s="302"/>
      <c r="E53" s="302"/>
      <c r="F53" s="302"/>
      <c r="G53" s="6">
        <v>45</v>
      </c>
      <c r="H53" s="59">
        <v>0</v>
      </c>
      <c r="I53" s="59">
        <v>0</v>
      </c>
      <c r="J53" s="59">
        <v>0</v>
      </c>
      <c r="K53" s="59">
        <v>0</v>
      </c>
      <c r="L53" s="59">
        <v>0</v>
      </c>
      <c r="M53" s="59">
        <v>0</v>
      </c>
      <c r="N53" s="59">
        <v>0</v>
      </c>
      <c r="O53" s="59">
        <v>0</v>
      </c>
      <c r="P53" s="59">
        <v>0</v>
      </c>
      <c r="Q53" s="59">
        <v>0</v>
      </c>
      <c r="R53" s="59">
        <v>0</v>
      </c>
      <c r="S53" s="59">
        <v>0</v>
      </c>
      <c r="T53" s="59">
        <v>0</v>
      </c>
      <c r="U53" s="59">
        <v>0</v>
      </c>
      <c r="V53" s="59">
        <v>0</v>
      </c>
      <c r="W53" s="60">
        <f t="shared" si="13"/>
        <v>0</v>
      </c>
      <c r="X53" s="59">
        <v>0</v>
      </c>
      <c r="Y53" s="60">
        <f t="shared" si="14"/>
        <v>0</v>
      </c>
    </row>
    <row r="54" spans="1:25" x14ac:dyDescent="0.2">
      <c r="A54" s="302" t="s">
        <v>488</v>
      </c>
      <c r="B54" s="302"/>
      <c r="C54" s="302"/>
      <c r="D54" s="302"/>
      <c r="E54" s="302"/>
      <c r="F54" s="302"/>
      <c r="G54" s="6">
        <v>46</v>
      </c>
      <c r="H54" s="59">
        <v>0</v>
      </c>
      <c r="I54" s="59">
        <v>0</v>
      </c>
      <c r="J54" s="59">
        <v>0</v>
      </c>
      <c r="K54" s="59">
        <v>0</v>
      </c>
      <c r="L54" s="59">
        <v>0</v>
      </c>
      <c r="M54" s="59">
        <v>0</v>
      </c>
      <c r="N54" s="59">
        <v>0</v>
      </c>
      <c r="O54" s="59">
        <v>0</v>
      </c>
      <c r="P54" s="59">
        <v>0</v>
      </c>
      <c r="Q54" s="59">
        <v>0</v>
      </c>
      <c r="R54" s="59">
        <v>0</v>
      </c>
      <c r="S54" s="59">
        <v>0</v>
      </c>
      <c r="T54" s="59">
        <v>0</v>
      </c>
      <c r="U54" s="59">
        <v>0</v>
      </c>
      <c r="V54" s="59">
        <v>0</v>
      </c>
      <c r="W54" s="60">
        <f t="shared" si="13"/>
        <v>0</v>
      </c>
      <c r="X54" s="59">
        <v>0</v>
      </c>
      <c r="Y54" s="60">
        <f t="shared" si="14"/>
        <v>0</v>
      </c>
    </row>
    <row r="55" spans="1:25" x14ac:dyDescent="0.2">
      <c r="A55" s="302" t="s">
        <v>489</v>
      </c>
      <c r="B55" s="302"/>
      <c r="C55" s="302"/>
      <c r="D55" s="302"/>
      <c r="E55" s="302"/>
      <c r="F55" s="302"/>
      <c r="G55" s="6">
        <v>47</v>
      </c>
      <c r="H55" s="59">
        <v>0</v>
      </c>
      <c r="I55" s="59">
        <v>0</v>
      </c>
      <c r="J55" s="59">
        <v>0</v>
      </c>
      <c r="K55" s="59">
        <v>0</v>
      </c>
      <c r="L55" s="59">
        <v>0</v>
      </c>
      <c r="M55" s="59">
        <v>0</v>
      </c>
      <c r="N55" s="59">
        <v>0</v>
      </c>
      <c r="O55" s="59">
        <v>0</v>
      </c>
      <c r="P55" s="59">
        <v>0</v>
      </c>
      <c r="Q55" s="59">
        <v>0</v>
      </c>
      <c r="R55" s="59">
        <v>0</v>
      </c>
      <c r="S55" s="59">
        <v>0</v>
      </c>
      <c r="T55" s="59">
        <v>0</v>
      </c>
      <c r="U55" s="59">
        <v>0</v>
      </c>
      <c r="V55" s="59">
        <v>0</v>
      </c>
      <c r="W55" s="60">
        <f t="shared" si="13"/>
        <v>0</v>
      </c>
      <c r="X55" s="59">
        <v>0</v>
      </c>
      <c r="Y55" s="60">
        <f t="shared" si="14"/>
        <v>0</v>
      </c>
    </row>
    <row r="56" spans="1:25" x14ac:dyDescent="0.2">
      <c r="A56" s="302" t="s">
        <v>490</v>
      </c>
      <c r="B56" s="302"/>
      <c r="C56" s="302"/>
      <c r="D56" s="302"/>
      <c r="E56" s="302"/>
      <c r="F56" s="302"/>
      <c r="G56" s="6">
        <v>48</v>
      </c>
      <c r="H56" s="59">
        <v>0</v>
      </c>
      <c r="I56" s="59">
        <v>0</v>
      </c>
      <c r="J56" s="59">
        <v>0</v>
      </c>
      <c r="K56" s="59">
        <v>0</v>
      </c>
      <c r="L56" s="59">
        <v>0</v>
      </c>
      <c r="M56" s="59">
        <v>0</v>
      </c>
      <c r="N56" s="59">
        <v>0</v>
      </c>
      <c r="O56" s="59">
        <v>0</v>
      </c>
      <c r="P56" s="59">
        <v>0</v>
      </c>
      <c r="Q56" s="59">
        <v>0</v>
      </c>
      <c r="R56" s="59">
        <v>0</v>
      </c>
      <c r="S56" s="59">
        <v>0</v>
      </c>
      <c r="T56" s="59">
        <v>0</v>
      </c>
      <c r="U56" s="59">
        <v>0</v>
      </c>
      <c r="V56" s="59">
        <v>0</v>
      </c>
      <c r="W56" s="60">
        <f t="shared" si="13"/>
        <v>0</v>
      </c>
      <c r="X56" s="59">
        <v>0</v>
      </c>
      <c r="Y56" s="60">
        <f t="shared" si="14"/>
        <v>0</v>
      </c>
    </row>
    <row r="57" spans="1:25" x14ac:dyDescent="0.2">
      <c r="A57" s="302" t="s">
        <v>499</v>
      </c>
      <c r="B57" s="302"/>
      <c r="C57" s="302"/>
      <c r="D57" s="302"/>
      <c r="E57" s="302"/>
      <c r="F57" s="302"/>
      <c r="G57" s="6">
        <v>49</v>
      </c>
      <c r="H57" s="59">
        <v>0</v>
      </c>
      <c r="I57" s="59">
        <v>0</v>
      </c>
      <c r="J57" s="59">
        <v>0</v>
      </c>
      <c r="K57" s="59">
        <v>0</v>
      </c>
      <c r="L57" s="59">
        <v>0</v>
      </c>
      <c r="M57" s="59">
        <v>0</v>
      </c>
      <c r="N57" s="59">
        <v>0</v>
      </c>
      <c r="O57" s="59">
        <v>0</v>
      </c>
      <c r="P57" s="59">
        <v>0</v>
      </c>
      <c r="Q57" s="59">
        <v>0</v>
      </c>
      <c r="R57" s="59">
        <v>0</v>
      </c>
      <c r="S57" s="59">
        <v>0</v>
      </c>
      <c r="T57" s="59">
        <v>0</v>
      </c>
      <c r="U57" s="59">
        <v>304605806</v>
      </c>
      <c r="V57" s="59">
        <v>-304605806</v>
      </c>
      <c r="W57" s="60">
        <f t="shared" si="13"/>
        <v>0</v>
      </c>
      <c r="X57" s="59">
        <v>0</v>
      </c>
      <c r="Y57" s="60">
        <f t="shared" si="14"/>
        <v>0</v>
      </c>
    </row>
    <row r="58" spans="1:25" x14ac:dyDescent="0.2">
      <c r="A58" s="302" t="s">
        <v>492</v>
      </c>
      <c r="B58" s="302"/>
      <c r="C58" s="302"/>
      <c r="D58" s="302"/>
      <c r="E58" s="302"/>
      <c r="F58" s="302"/>
      <c r="G58" s="6">
        <v>50</v>
      </c>
      <c r="H58" s="59">
        <v>0</v>
      </c>
      <c r="I58" s="59">
        <v>0</v>
      </c>
      <c r="J58" s="59">
        <v>0</v>
      </c>
      <c r="K58" s="59">
        <v>0</v>
      </c>
      <c r="L58" s="59">
        <v>0</v>
      </c>
      <c r="M58" s="59">
        <v>0</v>
      </c>
      <c r="N58" s="59">
        <v>0</v>
      </c>
      <c r="O58" s="59">
        <v>0</v>
      </c>
      <c r="P58" s="59">
        <v>0</v>
      </c>
      <c r="Q58" s="59">
        <v>0</v>
      </c>
      <c r="R58" s="59">
        <v>0</v>
      </c>
      <c r="S58" s="59">
        <v>0</v>
      </c>
      <c r="T58" s="59">
        <v>0</v>
      </c>
      <c r="U58" s="59">
        <v>0</v>
      </c>
      <c r="V58" s="59">
        <v>0</v>
      </c>
      <c r="W58" s="124">
        <f t="shared" si="13"/>
        <v>0</v>
      </c>
      <c r="X58" s="59">
        <v>0</v>
      </c>
      <c r="Y58" s="124">
        <f t="shared" si="14"/>
        <v>0</v>
      </c>
    </row>
    <row r="59" spans="1:25" ht="25.5" customHeight="1" x14ac:dyDescent="0.2">
      <c r="A59" s="303" t="s">
        <v>500</v>
      </c>
      <c r="B59" s="303"/>
      <c r="C59" s="303"/>
      <c r="D59" s="303"/>
      <c r="E59" s="303"/>
      <c r="F59" s="303"/>
      <c r="G59" s="8">
        <v>51</v>
      </c>
      <c r="H59" s="62">
        <f t="shared" ref="H59:T59" si="15">SUM(H39:H58)</f>
        <v>1672021210</v>
      </c>
      <c r="I59" s="62">
        <f t="shared" si="15"/>
        <v>5710563</v>
      </c>
      <c r="J59" s="62">
        <f t="shared" si="15"/>
        <v>83601061</v>
      </c>
      <c r="K59" s="62">
        <f t="shared" si="15"/>
        <v>136815284</v>
      </c>
      <c r="L59" s="62">
        <f t="shared" si="15"/>
        <v>124418266</v>
      </c>
      <c r="M59" s="62">
        <f t="shared" si="15"/>
        <v>0</v>
      </c>
      <c r="N59" s="62">
        <f t="shared" si="15"/>
        <v>2249472</v>
      </c>
      <c r="O59" s="62">
        <f t="shared" si="15"/>
        <v>0</v>
      </c>
      <c r="P59" s="62">
        <f t="shared" si="15"/>
        <v>112631</v>
      </c>
      <c r="Q59" s="62">
        <f t="shared" si="15"/>
        <v>0</v>
      </c>
      <c r="R59" s="62">
        <f t="shared" si="15"/>
        <v>0</v>
      </c>
      <c r="S59" s="62">
        <f t="shared" si="15"/>
        <v>0</v>
      </c>
      <c r="T59" s="62">
        <f t="shared" si="15"/>
        <v>0</v>
      </c>
      <c r="U59" s="62">
        <f>SUM(U39:U58)</f>
        <v>843219973</v>
      </c>
      <c r="V59" s="62">
        <f>SUM(V39:V58)</f>
        <v>237969628</v>
      </c>
      <c r="W59" s="62">
        <f>SUM(W39:W58)</f>
        <v>2857281556</v>
      </c>
      <c r="X59" s="62">
        <f>SUM(X39:X58)</f>
        <v>0</v>
      </c>
      <c r="Y59" s="62">
        <f>SUM(Y39:Y58)</f>
        <v>2857281556</v>
      </c>
    </row>
    <row r="60" spans="1:25" x14ac:dyDescent="0.2">
      <c r="A60" s="304" t="s">
        <v>392</v>
      </c>
      <c r="B60" s="305"/>
      <c r="C60" s="305"/>
      <c r="D60" s="305"/>
      <c r="E60" s="305"/>
      <c r="F60" s="305"/>
      <c r="G60" s="305"/>
      <c r="H60" s="305"/>
      <c r="I60" s="305"/>
      <c r="J60" s="305"/>
      <c r="K60" s="305"/>
      <c r="L60" s="305"/>
      <c r="M60" s="305"/>
      <c r="N60" s="305"/>
      <c r="O60" s="305"/>
      <c r="P60" s="305"/>
      <c r="Q60" s="305"/>
      <c r="R60" s="305"/>
      <c r="S60" s="305"/>
      <c r="T60" s="305"/>
      <c r="U60" s="305"/>
      <c r="V60" s="305"/>
      <c r="W60" s="305"/>
      <c r="X60" s="305"/>
      <c r="Y60" s="305"/>
    </row>
    <row r="61" spans="1:25" ht="31.6" customHeight="1" x14ac:dyDescent="0.2">
      <c r="A61" s="298" t="s">
        <v>502</v>
      </c>
      <c r="B61" s="299"/>
      <c r="C61" s="299"/>
      <c r="D61" s="299"/>
      <c r="E61" s="299"/>
      <c r="F61" s="299"/>
      <c r="G61" s="7">
        <v>52</v>
      </c>
      <c r="H61" s="60">
        <f t="shared" ref="H61:T61" si="16">SUM(H41:H49)</f>
        <v>0</v>
      </c>
      <c r="I61" s="60">
        <f t="shared" si="16"/>
        <v>0</v>
      </c>
      <c r="J61" s="60">
        <f t="shared" si="16"/>
        <v>0</v>
      </c>
      <c r="K61" s="60">
        <f t="shared" si="16"/>
        <v>0</v>
      </c>
      <c r="L61" s="60">
        <f t="shared" si="16"/>
        <v>0</v>
      </c>
      <c r="M61" s="60">
        <f t="shared" si="16"/>
        <v>0</v>
      </c>
      <c r="N61" s="60">
        <f t="shared" si="16"/>
        <v>0</v>
      </c>
      <c r="O61" s="60">
        <f t="shared" si="16"/>
        <v>0</v>
      </c>
      <c r="P61" s="60">
        <f t="shared" si="16"/>
        <v>31522</v>
      </c>
      <c r="Q61" s="60">
        <f t="shared" si="16"/>
        <v>0</v>
      </c>
      <c r="R61" s="60">
        <f t="shared" si="16"/>
        <v>0</v>
      </c>
      <c r="S61" s="60">
        <f t="shared" si="16"/>
        <v>0</v>
      </c>
      <c r="T61" s="60">
        <f t="shared" si="16"/>
        <v>0</v>
      </c>
      <c r="U61" s="60">
        <f>SUM(U41:U49)</f>
        <v>0</v>
      </c>
      <c r="V61" s="60">
        <f>SUM(V41:V49)</f>
        <v>0</v>
      </c>
      <c r="W61" s="60">
        <f>SUM(W41:W49)</f>
        <v>31522</v>
      </c>
      <c r="X61" s="60">
        <f>SUM(X41:X49)</f>
        <v>0</v>
      </c>
      <c r="Y61" s="60">
        <f>SUM(Y41:Y49)</f>
        <v>31522</v>
      </c>
    </row>
    <row r="62" spans="1:25" ht="27.7" customHeight="1" x14ac:dyDescent="0.2">
      <c r="A62" s="298" t="s">
        <v>503</v>
      </c>
      <c r="B62" s="299"/>
      <c r="C62" s="299"/>
      <c r="D62" s="299"/>
      <c r="E62" s="299"/>
      <c r="F62" s="299"/>
      <c r="G62" s="7">
        <v>53</v>
      </c>
      <c r="H62" s="60">
        <f t="shared" ref="H62:T62" si="17">H40+H61</f>
        <v>0</v>
      </c>
      <c r="I62" s="60">
        <f t="shared" si="17"/>
        <v>0</v>
      </c>
      <c r="J62" s="60">
        <f t="shared" si="17"/>
        <v>0</v>
      </c>
      <c r="K62" s="60">
        <f t="shared" si="17"/>
        <v>0</v>
      </c>
      <c r="L62" s="60">
        <f t="shared" si="17"/>
        <v>0</v>
      </c>
      <c r="M62" s="60">
        <f t="shared" si="17"/>
        <v>0</v>
      </c>
      <c r="N62" s="60">
        <f t="shared" si="17"/>
        <v>0</v>
      </c>
      <c r="O62" s="60">
        <f t="shared" si="17"/>
        <v>0</v>
      </c>
      <c r="P62" s="60">
        <f t="shared" si="17"/>
        <v>31522</v>
      </c>
      <c r="Q62" s="60">
        <f t="shared" si="17"/>
        <v>0</v>
      </c>
      <c r="R62" s="60">
        <f t="shared" si="17"/>
        <v>0</v>
      </c>
      <c r="S62" s="60">
        <f t="shared" si="17"/>
        <v>0</v>
      </c>
      <c r="T62" s="60">
        <f t="shared" si="17"/>
        <v>0</v>
      </c>
      <c r="U62" s="60">
        <f>U40+U61</f>
        <v>0</v>
      </c>
      <c r="V62" s="60">
        <f>V40+V61</f>
        <v>237969628</v>
      </c>
      <c r="W62" s="60">
        <f>W40+W61</f>
        <v>238001150</v>
      </c>
      <c r="X62" s="60">
        <f>X40+X61</f>
        <v>0</v>
      </c>
      <c r="Y62" s="60">
        <f>Y40+Y61</f>
        <v>238001150</v>
      </c>
    </row>
    <row r="63" spans="1:25" ht="29.25" customHeight="1" x14ac:dyDescent="0.2">
      <c r="A63" s="300" t="s">
        <v>501</v>
      </c>
      <c r="B63" s="301"/>
      <c r="C63" s="301"/>
      <c r="D63" s="301"/>
      <c r="E63" s="301"/>
      <c r="F63" s="301"/>
      <c r="G63" s="8">
        <v>54</v>
      </c>
      <c r="H63" s="62">
        <f t="shared" ref="H63:T63" si="18">SUM(H50:H58)</f>
        <v>0</v>
      </c>
      <c r="I63" s="62">
        <f t="shared" si="18"/>
        <v>0</v>
      </c>
      <c r="J63" s="62">
        <f t="shared" si="18"/>
        <v>0</v>
      </c>
      <c r="K63" s="62">
        <f t="shared" si="18"/>
        <v>0</v>
      </c>
      <c r="L63" s="62">
        <f t="shared" si="18"/>
        <v>0</v>
      </c>
      <c r="M63" s="62">
        <f t="shared" si="18"/>
        <v>0</v>
      </c>
      <c r="N63" s="62">
        <f t="shared" si="18"/>
        <v>0</v>
      </c>
      <c r="O63" s="62">
        <f t="shared" si="18"/>
        <v>0</v>
      </c>
      <c r="P63" s="62">
        <f t="shared" si="18"/>
        <v>0</v>
      </c>
      <c r="Q63" s="62">
        <f t="shared" si="18"/>
        <v>0</v>
      </c>
      <c r="R63" s="62">
        <f t="shared" si="18"/>
        <v>0</v>
      </c>
      <c r="S63" s="62">
        <f t="shared" si="18"/>
        <v>0</v>
      </c>
      <c r="T63" s="62">
        <f t="shared" si="18"/>
        <v>0</v>
      </c>
      <c r="U63" s="62">
        <f>SUM(U50:U58)</f>
        <v>304605806</v>
      </c>
      <c r="V63" s="62">
        <f>SUM(V50:V58)</f>
        <v>-304605806</v>
      </c>
      <c r="W63" s="62">
        <f>SUM(W50:W58)</f>
        <v>0</v>
      </c>
      <c r="X63" s="62">
        <f>SUM(X50:X58)</f>
        <v>0</v>
      </c>
      <c r="Y63" s="62">
        <f>SUM(Y50:Y58)</f>
        <v>0</v>
      </c>
    </row>
  </sheetData>
  <sheetProtection algorithmName="SHA-512" hashValue="xHzoQC7nCrmLCGHrDnEmn/9PdVrUyNb5si77RKn3HizXIw6+JOWUhnhn9DEa2V859rjDqrnpiId5+U6yrjoskg==" saltValue="Nz4Wb0M6mofavz1egMXHKg=="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4:F54"/>
    <mergeCell ref="A43:F43"/>
    <mergeCell ref="A44:F44"/>
    <mergeCell ref="A45:F45"/>
    <mergeCell ref="A46:F46"/>
    <mergeCell ref="A47:F47"/>
    <mergeCell ref="A48:F48"/>
    <mergeCell ref="A49:F49"/>
    <mergeCell ref="A50:F50"/>
    <mergeCell ref="A51:F51"/>
    <mergeCell ref="A52:F52"/>
    <mergeCell ref="A53:F53"/>
    <mergeCell ref="A62:F62"/>
    <mergeCell ref="A63:F63"/>
    <mergeCell ref="A55:F55"/>
    <mergeCell ref="A56:F56"/>
    <mergeCell ref="A57:F57"/>
    <mergeCell ref="A59:F59"/>
    <mergeCell ref="A60:Y60"/>
    <mergeCell ref="A61:F61"/>
    <mergeCell ref="A58:F58"/>
  </mergeCells>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formula1>39448</formula1>
    </dataValidation>
    <dataValidation type="whole" operator="greaterThanOrEqual" allowBlank="1" showInputMessage="1" showErrorMessage="1" errorTitle="Incorrect entry" error="You can enter only positive whole numbers."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formula1>0</formula1>
    </dataValidation>
    <dataValidation type="whole" operator="notEqual" allowBlank="1" showInputMessage="1" showErrorMessage="1" errorTitle="Incorrect entry" error="You can enter only whole numbers."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formula1>999999999999</formula1>
    </dataValidation>
    <dataValidation type="whole" operator="notEqual" allowBlank="1" showInputMessage="1" showErrorMessage="1" errorTitle="Incorrect entry" error="You can enter only whole numbers."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formula1>9999999999</formula1>
    </dataValidation>
    <dataValidation type="whole" operator="notEqual" allowBlank="1" showInputMessage="1" showErrorMessage="1" errorTitle="Invalid entry" error="You can enter only whole rounded numbers (positive or negative) and a zero." sqref="H32:Y34 H7:Y30 H61:Y63 H36:Y59">
      <formula1>9999999999</formula1>
    </dataValidation>
  </dataValidations>
  <pageMargins left="0.75" right="0.75" top="1" bottom="1" header="0.5" footer="0.5"/>
  <pageSetup paperSize="9" scale="38" orientation="landscape" r:id="rId1"/>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topLeftCell="A28" zoomScale="91" zoomScaleNormal="91" workbookViewId="0">
      <selection activeCell="A41" sqref="A41:I41"/>
    </sheetView>
  </sheetViews>
  <sheetFormatPr defaultRowHeight="12.9" x14ac:dyDescent="0.2"/>
  <cols>
    <col min="9" max="9" width="120.125" customWidth="1"/>
  </cols>
  <sheetData>
    <row r="1" spans="1:9" x14ac:dyDescent="0.2">
      <c r="A1" s="328" t="s">
        <v>525</v>
      </c>
      <c r="B1" s="329"/>
      <c r="C1" s="329"/>
      <c r="D1" s="329"/>
      <c r="E1" s="329"/>
      <c r="F1" s="329"/>
      <c r="G1" s="329"/>
      <c r="H1" s="329"/>
      <c r="I1" s="329"/>
    </row>
    <row r="2" spans="1:9" x14ac:dyDescent="0.2">
      <c r="A2" s="329"/>
      <c r="B2" s="329"/>
      <c r="C2" s="329"/>
      <c r="D2" s="329"/>
      <c r="E2" s="329"/>
      <c r="F2" s="329"/>
      <c r="G2" s="329"/>
      <c r="H2" s="329"/>
      <c r="I2" s="329"/>
    </row>
    <row r="3" spans="1:9" x14ac:dyDescent="0.2">
      <c r="A3" s="329"/>
      <c r="B3" s="329"/>
      <c r="C3" s="329"/>
      <c r="D3" s="329"/>
      <c r="E3" s="329"/>
      <c r="F3" s="329"/>
      <c r="G3" s="329"/>
      <c r="H3" s="329"/>
      <c r="I3" s="329"/>
    </row>
    <row r="4" spans="1:9" x14ac:dyDescent="0.2">
      <c r="A4" s="329"/>
      <c r="B4" s="329"/>
      <c r="C4" s="329"/>
      <c r="D4" s="329"/>
      <c r="E4" s="329"/>
      <c r="F4" s="329"/>
      <c r="G4" s="329"/>
      <c r="H4" s="329"/>
      <c r="I4" s="329"/>
    </row>
    <row r="5" spans="1:9" x14ac:dyDescent="0.2">
      <c r="A5" s="329"/>
      <c r="B5" s="329"/>
      <c r="C5" s="329"/>
      <c r="D5" s="329"/>
      <c r="E5" s="329"/>
      <c r="F5" s="329"/>
      <c r="G5" s="329"/>
      <c r="H5" s="329"/>
      <c r="I5" s="329"/>
    </row>
    <row r="6" spans="1:9" x14ac:dyDescent="0.2">
      <c r="A6" s="329"/>
      <c r="B6" s="329"/>
      <c r="C6" s="329"/>
      <c r="D6" s="329"/>
      <c r="E6" s="329"/>
      <c r="F6" s="329"/>
      <c r="G6" s="329"/>
      <c r="H6" s="329"/>
      <c r="I6" s="329"/>
    </row>
    <row r="7" spans="1:9" x14ac:dyDescent="0.2">
      <c r="A7" s="329"/>
      <c r="B7" s="329"/>
      <c r="C7" s="329"/>
      <c r="D7" s="329"/>
      <c r="E7" s="329"/>
      <c r="F7" s="329"/>
      <c r="G7" s="329"/>
      <c r="H7" s="329"/>
      <c r="I7" s="329"/>
    </row>
    <row r="8" spans="1:9" x14ac:dyDescent="0.2">
      <c r="A8" s="329"/>
      <c r="B8" s="329"/>
      <c r="C8" s="329"/>
      <c r="D8" s="329"/>
      <c r="E8" s="329"/>
      <c r="F8" s="329"/>
      <c r="G8" s="329"/>
      <c r="H8" s="329"/>
      <c r="I8" s="329"/>
    </row>
    <row r="9" spans="1:9" x14ac:dyDescent="0.2">
      <c r="A9" s="329"/>
      <c r="B9" s="329"/>
      <c r="C9" s="329"/>
      <c r="D9" s="329"/>
      <c r="E9" s="329"/>
      <c r="F9" s="329"/>
      <c r="G9" s="329"/>
      <c r="H9" s="329"/>
      <c r="I9" s="329"/>
    </row>
    <row r="10" spans="1:9" x14ac:dyDescent="0.2">
      <c r="A10" s="329"/>
      <c r="B10" s="329"/>
      <c r="C10" s="329"/>
      <c r="D10" s="329"/>
      <c r="E10" s="329"/>
      <c r="F10" s="329"/>
      <c r="G10" s="329"/>
      <c r="H10" s="329"/>
      <c r="I10" s="329"/>
    </row>
    <row r="11" spans="1:9" x14ac:dyDescent="0.2">
      <c r="A11" s="329"/>
      <c r="B11" s="329"/>
      <c r="C11" s="329"/>
      <c r="D11" s="329"/>
      <c r="E11" s="329"/>
      <c r="F11" s="329"/>
      <c r="G11" s="329"/>
      <c r="H11" s="329"/>
      <c r="I11" s="329"/>
    </row>
    <row r="12" spans="1:9" x14ac:dyDescent="0.2">
      <c r="A12" s="329"/>
      <c r="B12" s="329"/>
      <c r="C12" s="329"/>
      <c r="D12" s="329"/>
      <c r="E12" s="329"/>
      <c r="F12" s="329"/>
      <c r="G12" s="329"/>
      <c r="H12" s="329"/>
      <c r="I12" s="329"/>
    </row>
    <row r="13" spans="1:9" x14ac:dyDescent="0.2">
      <c r="A13" s="329"/>
      <c r="B13" s="329"/>
      <c r="C13" s="329"/>
      <c r="D13" s="329"/>
      <c r="E13" s="329"/>
      <c r="F13" s="329"/>
      <c r="G13" s="329"/>
      <c r="H13" s="329"/>
      <c r="I13" s="329"/>
    </row>
    <row r="14" spans="1:9" x14ac:dyDescent="0.2">
      <c r="A14" s="329"/>
      <c r="B14" s="329"/>
      <c r="C14" s="329"/>
      <c r="D14" s="329"/>
      <c r="E14" s="329"/>
      <c r="F14" s="329"/>
      <c r="G14" s="329"/>
      <c r="H14" s="329"/>
      <c r="I14" s="329"/>
    </row>
    <row r="15" spans="1:9" x14ac:dyDescent="0.2">
      <c r="A15" s="329"/>
      <c r="B15" s="329"/>
      <c r="C15" s="329"/>
      <c r="D15" s="329"/>
      <c r="E15" s="329"/>
      <c r="F15" s="329"/>
      <c r="G15" s="329"/>
      <c r="H15" s="329"/>
      <c r="I15" s="329"/>
    </row>
    <row r="16" spans="1:9" x14ac:dyDescent="0.2">
      <c r="A16" s="329"/>
      <c r="B16" s="329"/>
      <c r="C16" s="329"/>
      <c r="D16" s="329"/>
      <c r="E16" s="329"/>
      <c r="F16" s="329"/>
      <c r="G16" s="329"/>
      <c r="H16" s="329"/>
      <c r="I16" s="329"/>
    </row>
    <row r="17" spans="1:9" x14ac:dyDescent="0.2">
      <c r="A17" s="329"/>
      <c r="B17" s="329"/>
      <c r="C17" s="329"/>
      <c r="D17" s="329"/>
      <c r="E17" s="329"/>
      <c r="F17" s="329"/>
      <c r="G17" s="329"/>
      <c r="H17" s="329"/>
      <c r="I17" s="329"/>
    </row>
    <row r="18" spans="1:9" x14ac:dyDescent="0.2">
      <c r="A18" s="329"/>
      <c r="B18" s="329"/>
      <c r="C18" s="329"/>
      <c r="D18" s="329"/>
      <c r="E18" s="329"/>
      <c r="F18" s="329"/>
      <c r="G18" s="329"/>
      <c r="H18" s="329"/>
      <c r="I18" s="329"/>
    </row>
    <row r="19" spans="1:9" x14ac:dyDescent="0.2">
      <c r="A19" s="329"/>
      <c r="B19" s="329"/>
      <c r="C19" s="329"/>
      <c r="D19" s="329"/>
      <c r="E19" s="329"/>
      <c r="F19" s="329"/>
      <c r="G19" s="329"/>
      <c r="H19" s="329"/>
      <c r="I19" s="329"/>
    </row>
    <row r="20" spans="1:9" x14ac:dyDescent="0.2">
      <c r="A20" s="329"/>
      <c r="B20" s="329"/>
      <c r="C20" s="329"/>
      <c r="D20" s="329"/>
      <c r="E20" s="329"/>
      <c r="F20" s="329"/>
      <c r="G20" s="329"/>
      <c r="H20" s="329"/>
      <c r="I20" s="329"/>
    </row>
    <row r="21" spans="1:9" x14ac:dyDescent="0.2">
      <c r="A21" s="329"/>
      <c r="B21" s="329"/>
      <c r="C21" s="329"/>
      <c r="D21" s="329"/>
      <c r="E21" s="329"/>
      <c r="F21" s="329"/>
      <c r="G21" s="329"/>
      <c r="H21" s="329"/>
      <c r="I21" s="329"/>
    </row>
    <row r="22" spans="1:9" x14ac:dyDescent="0.2">
      <c r="A22" s="329"/>
      <c r="B22" s="329"/>
      <c r="C22" s="329"/>
      <c r="D22" s="329"/>
      <c r="E22" s="329"/>
      <c r="F22" s="329"/>
      <c r="G22" s="329"/>
      <c r="H22" s="329"/>
      <c r="I22" s="329"/>
    </row>
    <row r="23" spans="1:9" x14ac:dyDescent="0.2">
      <c r="A23" s="329"/>
      <c r="B23" s="329"/>
      <c r="C23" s="329"/>
      <c r="D23" s="329"/>
      <c r="E23" s="329"/>
      <c r="F23" s="329"/>
      <c r="G23" s="329"/>
      <c r="H23" s="329"/>
      <c r="I23" s="329"/>
    </row>
    <row r="24" spans="1:9" x14ac:dyDescent="0.2">
      <c r="A24" s="329"/>
      <c r="B24" s="329"/>
      <c r="C24" s="329"/>
      <c r="D24" s="329"/>
      <c r="E24" s="329"/>
      <c r="F24" s="329"/>
      <c r="G24" s="329"/>
      <c r="H24" s="329"/>
      <c r="I24" s="329"/>
    </row>
    <row r="25" spans="1:9" x14ac:dyDescent="0.2">
      <c r="A25" s="329"/>
      <c r="B25" s="329"/>
      <c r="C25" s="329"/>
      <c r="D25" s="329"/>
      <c r="E25" s="329"/>
      <c r="F25" s="329"/>
      <c r="G25" s="329"/>
      <c r="H25" s="329"/>
      <c r="I25" s="329"/>
    </row>
    <row r="26" spans="1:9" x14ac:dyDescent="0.2">
      <c r="A26" s="329"/>
      <c r="B26" s="329"/>
      <c r="C26" s="329"/>
      <c r="D26" s="329"/>
      <c r="E26" s="329"/>
      <c r="F26" s="329"/>
      <c r="G26" s="329"/>
      <c r="H26" s="329"/>
      <c r="I26" s="329"/>
    </row>
    <row r="27" spans="1:9" x14ac:dyDescent="0.2">
      <c r="A27" s="329"/>
      <c r="B27" s="329"/>
      <c r="C27" s="329"/>
      <c r="D27" s="329"/>
      <c r="E27" s="329"/>
      <c r="F27" s="329"/>
      <c r="G27" s="329"/>
      <c r="H27" s="329"/>
      <c r="I27" s="329"/>
    </row>
    <row r="28" spans="1:9" x14ac:dyDescent="0.2">
      <c r="A28" s="329"/>
      <c r="B28" s="329"/>
      <c r="C28" s="329"/>
      <c r="D28" s="329"/>
      <c r="E28" s="329"/>
      <c r="F28" s="329"/>
      <c r="G28" s="329"/>
      <c r="H28" s="329"/>
      <c r="I28" s="329"/>
    </row>
    <row r="29" spans="1:9" x14ac:dyDescent="0.2">
      <c r="A29" s="329"/>
      <c r="B29" s="329"/>
      <c r="C29" s="329"/>
      <c r="D29" s="329"/>
      <c r="E29" s="329"/>
      <c r="F29" s="329"/>
      <c r="G29" s="329"/>
      <c r="H29" s="329"/>
      <c r="I29" s="329"/>
    </row>
    <row r="30" spans="1:9" x14ac:dyDescent="0.2">
      <c r="A30" s="329"/>
      <c r="B30" s="329"/>
      <c r="C30" s="329"/>
      <c r="D30" s="329"/>
      <c r="E30" s="329"/>
      <c r="F30" s="329"/>
      <c r="G30" s="329"/>
      <c r="H30" s="329"/>
      <c r="I30" s="329"/>
    </row>
    <row r="31" spans="1:9" x14ac:dyDescent="0.2">
      <c r="A31" s="329"/>
      <c r="B31" s="329"/>
      <c r="C31" s="329"/>
      <c r="D31" s="329"/>
      <c r="E31" s="329"/>
      <c r="F31" s="329"/>
      <c r="G31" s="329"/>
      <c r="H31" s="329"/>
      <c r="I31" s="329"/>
    </row>
    <row r="32" spans="1:9" x14ac:dyDescent="0.2">
      <c r="A32" s="329"/>
      <c r="B32" s="329"/>
      <c r="C32" s="329"/>
      <c r="D32" s="329"/>
      <c r="E32" s="329"/>
      <c r="F32" s="329"/>
      <c r="G32" s="329"/>
      <c r="H32" s="329"/>
      <c r="I32" s="329"/>
    </row>
    <row r="33" spans="1:9" x14ac:dyDescent="0.2">
      <c r="A33" s="329"/>
      <c r="B33" s="329"/>
      <c r="C33" s="329"/>
      <c r="D33" s="329"/>
      <c r="E33" s="329"/>
      <c r="F33" s="329"/>
      <c r="G33" s="329"/>
      <c r="H33" s="329"/>
      <c r="I33" s="329"/>
    </row>
    <row r="34" spans="1:9" x14ac:dyDescent="0.2">
      <c r="A34" s="329"/>
      <c r="B34" s="329"/>
      <c r="C34" s="329"/>
      <c r="D34" s="329"/>
      <c r="E34" s="329"/>
      <c r="F34" s="329"/>
      <c r="G34" s="329"/>
      <c r="H34" s="329"/>
      <c r="I34" s="329"/>
    </row>
    <row r="35" spans="1:9" x14ac:dyDescent="0.2">
      <c r="A35" s="329"/>
      <c r="B35" s="329"/>
      <c r="C35" s="329"/>
      <c r="D35" s="329"/>
      <c r="E35" s="329"/>
      <c r="F35" s="329"/>
      <c r="G35" s="329"/>
      <c r="H35" s="329"/>
      <c r="I35" s="329"/>
    </row>
    <row r="36" spans="1:9" x14ac:dyDescent="0.2">
      <c r="A36" s="329"/>
      <c r="B36" s="329"/>
      <c r="C36" s="329"/>
      <c r="D36" s="329"/>
      <c r="E36" s="329"/>
      <c r="F36" s="329"/>
      <c r="G36" s="329"/>
      <c r="H36" s="329"/>
      <c r="I36" s="329"/>
    </row>
    <row r="37" spans="1:9" x14ac:dyDescent="0.2">
      <c r="A37" s="329"/>
      <c r="B37" s="329"/>
      <c r="C37" s="329"/>
      <c r="D37" s="329"/>
      <c r="E37" s="329"/>
      <c r="F37" s="329"/>
      <c r="G37" s="329"/>
      <c r="H37" s="329"/>
      <c r="I37" s="329"/>
    </row>
    <row r="38" spans="1:9" x14ac:dyDescent="0.2">
      <c r="A38" s="329"/>
      <c r="B38" s="329"/>
      <c r="C38" s="329"/>
      <c r="D38" s="329"/>
      <c r="E38" s="329"/>
      <c r="F38" s="329"/>
      <c r="G38" s="329"/>
      <c r="H38" s="329"/>
      <c r="I38" s="329"/>
    </row>
    <row r="39" spans="1:9" x14ac:dyDescent="0.2">
      <c r="A39" s="329"/>
      <c r="B39" s="329"/>
      <c r="C39" s="329"/>
      <c r="D39" s="329"/>
      <c r="E39" s="329"/>
      <c r="F39" s="329"/>
      <c r="G39" s="329"/>
      <c r="H39" s="329"/>
      <c r="I39" s="329"/>
    </row>
    <row r="40" spans="1:9" ht="161.69999999999999" customHeight="1" x14ac:dyDescent="0.2">
      <c r="A40" s="329"/>
      <c r="B40" s="329"/>
      <c r="C40" s="329"/>
      <c r="D40" s="329"/>
      <c r="E40" s="329"/>
      <c r="F40" s="329"/>
      <c r="G40" s="329"/>
      <c r="H40" s="329"/>
      <c r="I40" s="329"/>
    </row>
    <row r="41" spans="1:9" ht="48.1" customHeight="1" x14ac:dyDescent="0.2">
      <c r="A41" s="328" t="s">
        <v>524</v>
      </c>
      <c r="B41" s="329"/>
      <c r="C41" s="329"/>
      <c r="D41" s="329"/>
      <c r="E41" s="329"/>
      <c r="F41" s="329"/>
      <c r="G41" s="329"/>
      <c r="H41" s="329"/>
      <c r="I41" s="329"/>
    </row>
  </sheetData>
  <mergeCells count="2">
    <mergeCell ref="A1:I40"/>
    <mergeCell ref="A41:I4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81DF4A76-605D-40F1-9D34-630BCD81426F}">
  <ds:schemaRefs>
    <ds:schemaRef ds:uri="http://schemas.microsoft.com/office/infopath/2007/PartnerControls"/>
    <ds:schemaRef ds:uri="2090b57c-2e4d-4ed9-b313-510fc704fe75"/>
    <ds:schemaRef ds:uri="http://purl.org/dc/elements/1.1/"/>
    <ds:schemaRef ds:uri="http://schemas.microsoft.com/office/2006/documentManagement/types"/>
    <ds:schemaRef ds:uri="http://purl.org/dc/terms/"/>
    <ds:schemaRef ds:uri="http://schemas.openxmlformats.org/package/2006/metadata/core-properties"/>
    <ds:schemaRef ds:uri="http://purl.org/dc/dcmitype/"/>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0D4D68A5-2969-466B-8FA3-1D74451CB0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Anja Ipša</cp:lastModifiedBy>
  <cp:lastPrinted>2018-04-25T06:49:36Z</cp:lastPrinted>
  <dcterms:created xsi:type="dcterms:W3CDTF">2008-10-17T11:51:54Z</dcterms:created>
  <dcterms:modified xsi:type="dcterms:W3CDTF">2022-04-27T10:05:42Z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