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aveExternalLinkValues="0" codeName="ThisWorkbook" defaultThemeVersion="124226"/>
  <mc:AlternateContent xmlns:mc="http://schemas.openxmlformats.org/markup-compatibility/2006">
    <mc:Choice Requires="x15">
      <x15ac:absPath xmlns:x15ac="http://schemas.microsoft.com/office/spreadsheetml/2010/11/ac" url="R:\FIR\_podaci\GFI - POD HANFA OBJAVA\2024\"/>
    </mc:Choice>
  </mc:AlternateContent>
  <xr:revisionPtr revIDLastSave="0" documentId="13_ncr:1_{AC73FA90-19FA-4747-BE78-7437CD696D25}" xr6:coauthVersionLast="47" xr6:coauthVersionMax="47" xr10:uidLastSave="{00000000-0000-0000-0000-000000000000}"/>
  <bookViews>
    <workbookView xWindow="-120" yWindow="-120" windowWidth="29040" windowHeight="15840" xr2:uid="{00000000-000D-0000-FFFF-FFFF00000000}"/>
  </bookViews>
  <sheets>
    <sheet name="General data" sheetId="23"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2" i="19" l="1"/>
  <c r="H112" i="19"/>
  <c r="H111" i="19"/>
  <c r="H88" i="19"/>
  <c r="I20" i="21" l="1"/>
  <c r="H20" i="21"/>
  <c r="X63" i="22" l="1"/>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W38" i="22"/>
  <c r="Y38" i="22" s="1"/>
  <c r="W37" i="22"/>
  <c r="Y37" i="22" s="1"/>
  <c r="W36" i="22"/>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Y14" i="22" s="1"/>
  <c r="W13" i="22"/>
  <c r="W12" i="22"/>
  <c r="Y12" i="22" s="1"/>
  <c r="W11" i="22"/>
  <c r="Y11"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W9" i="22"/>
  <c r="Y9" i="22" s="1"/>
  <c r="W8" i="22"/>
  <c r="Y8" i="22" s="1"/>
  <c r="W7" i="22"/>
  <c r="W10" i="22" s="1"/>
  <c r="H13" i="21"/>
  <c r="H21" i="21" s="1"/>
  <c r="I97" i="19"/>
  <c r="H97" i="19"/>
  <c r="I90" i="19"/>
  <c r="H90" i="19"/>
  <c r="I117" i="18"/>
  <c r="H117" i="18"/>
  <c r="I105" i="18"/>
  <c r="H105" i="18"/>
  <c r="I98" i="18"/>
  <c r="H98" i="18"/>
  <c r="I94" i="18"/>
  <c r="H94" i="18"/>
  <c r="I91" i="18"/>
  <c r="H91" i="18"/>
  <c r="I85" i="18"/>
  <c r="H85" i="18"/>
  <c r="H78" i="18"/>
  <c r="W39" i="22" l="1"/>
  <c r="Y63" i="22"/>
  <c r="I107" i="19"/>
  <c r="I111" i="19" s="1"/>
  <c r="Y34" i="22"/>
  <c r="H107" i="19"/>
  <c r="H108" i="19" s="1"/>
  <c r="W30" i="22"/>
  <c r="W34" i="22"/>
  <c r="W63" i="22"/>
  <c r="W32" i="22"/>
  <c r="W33" i="22" s="1"/>
  <c r="Y61" i="22"/>
  <c r="Y62" i="22" s="1"/>
  <c r="W61" i="22"/>
  <c r="W62" i="22" s="1"/>
  <c r="W59" i="22"/>
  <c r="Y36" i="22"/>
  <c r="Y39" i="22" s="1"/>
  <c r="Y59" i="22" s="1"/>
  <c r="Y7" i="22"/>
  <c r="Y10" i="22" s="1"/>
  <c r="Y13" i="22"/>
  <c r="Y32" i="22" s="1"/>
  <c r="Y33" i="22" s="1"/>
  <c r="Y30" i="22" l="1"/>
  <c r="I48" i="21"/>
  <c r="H48" i="21"/>
  <c r="I42" i="21"/>
  <c r="H42" i="21"/>
  <c r="I35" i="21"/>
  <c r="H35" i="21"/>
  <c r="I29" i="21"/>
  <c r="H29" i="21"/>
  <c r="I13" i="21"/>
  <c r="I21" i="21" s="1"/>
  <c r="I54" i="20"/>
  <c r="H54" i="20"/>
  <c r="I48" i="20"/>
  <c r="H48" i="20"/>
  <c r="I41" i="20"/>
  <c r="H41" i="20"/>
  <c r="I35" i="20"/>
  <c r="H35" i="20"/>
  <c r="I19" i="20"/>
  <c r="H19" i="20"/>
  <c r="I9" i="20"/>
  <c r="I18" i="20" s="1"/>
  <c r="H9" i="20"/>
  <c r="H18" i="20" s="1"/>
  <c r="I110" i="19"/>
  <c r="H110" i="19"/>
  <c r="I84" i="19"/>
  <c r="I88" i="19" s="1"/>
  <c r="I108" i="19" s="1"/>
  <c r="H84" i="19"/>
  <c r="I69" i="19"/>
  <c r="H69" i="19"/>
  <c r="I47" i="19"/>
  <c r="H47" i="19"/>
  <c r="I36" i="19"/>
  <c r="H36" i="19"/>
  <c r="I28" i="19"/>
  <c r="H28" i="19"/>
  <c r="I25" i="19"/>
  <c r="H25" i="19"/>
  <c r="I19" i="19"/>
  <c r="H19" i="19"/>
  <c r="I15" i="19"/>
  <c r="H15" i="19"/>
  <c r="I7" i="19"/>
  <c r="H7" i="19"/>
  <c r="I78" i="18"/>
  <c r="H75" i="18"/>
  <c r="H133" i="18" s="1"/>
  <c r="I60" i="18"/>
  <c r="H60" i="18"/>
  <c r="I53" i="18"/>
  <c r="H53" i="18"/>
  <c r="I45" i="18"/>
  <c r="H45" i="18"/>
  <c r="I38" i="18"/>
  <c r="H38" i="18"/>
  <c r="I27" i="18"/>
  <c r="H27" i="18"/>
  <c r="I17" i="18"/>
  <c r="H17" i="18"/>
  <c r="I10" i="18"/>
  <c r="H10" i="18"/>
  <c r="H13" i="19" l="1"/>
  <c r="H60" i="19" s="1"/>
  <c r="H59" i="19"/>
  <c r="I44" i="18"/>
  <c r="I59" i="19"/>
  <c r="H9" i="18"/>
  <c r="I75" i="18"/>
  <c r="I133" i="18" s="1"/>
  <c r="I13" i="19"/>
  <c r="I60" i="19" s="1"/>
  <c r="H55" i="20"/>
  <c r="H36" i="21"/>
  <c r="H49" i="21"/>
  <c r="I9" i="18"/>
  <c r="H44" i="18"/>
  <c r="I24" i="20"/>
  <c r="I27" i="20" s="1"/>
  <c r="I42" i="20"/>
  <c r="I55" i="20"/>
  <c r="I36" i="21"/>
  <c r="I49" i="21"/>
  <c r="H24" i="20"/>
  <c r="H27" i="20" s="1"/>
  <c r="H42" i="20"/>
  <c r="I72" i="18" l="1"/>
  <c r="I61" i="19"/>
  <c r="I65" i="19" s="1"/>
  <c r="I62" i="19"/>
  <c r="I63" i="19"/>
  <c r="H62" i="19"/>
  <c r="H61" i="19"/>
  <c r="H65" i="19" s="1"/>
  <c r="H63" i="19"/>
  <c r="I57" i="20"/>
  <c r="I59" i="20" s="1"/>
  <c r="I51" i="21"/>
  <c r="I53" i="21" s="1"/>
  <c r="H51" i="21"/>
  <c r="H53" i="21" s="1"/>
  <c r="H57" i="20"/>
  <c r="H59" i="20" s="1"/>
  <c r="H72" i="18"/>
  <c r="H67" i="19"/>
  <c r="H66" i="19"/>
  <c r="H89" i="19"/>
  <c r="I89" i="19"/>
  <c r="I67" i="19" l="1"/>
  <c r="I66" i="19"/>
</calcChain>
</file>

<file path=xl/sharedStrings.xml><?xml version="1.0" encoding="utf-8"?>
<sst xmlns="http://schemas.openxmlformats.org/spreadsheetml/2006/main" count="566" uniqueCount="553">
  <si>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</si>
  <si>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</si>
  <si>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</si>
  <si>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</si>
  <si>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12"/>
        <color theme="1"/>
        <rFont val="Arial Rounded MT Bold"/>
        <family val="2"/>
      </rPr>
      <t xml:space="preserve">Annual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</si>
  <si>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</si>
  <si>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</si>
  <si>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</si>
  <si>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</si>
  <si>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</si>
  <si>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</si>
  <si>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</si>
  <si>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</si>
  <si>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</si>
  <si>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</si>
  <si>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</si>
  <si>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</si>
  <si>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</si>
  <si>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</si>
  <si>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</si>
  <si>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Calibri Light"/>
        <family val="2"/>
        <charset val="238"/>
      </rPr>
      <t>KD</t>
    </r>
  </si>
  <si>
    <r>
      <rPr>
        <sz val="9"/>
        <rFont val="Arial"/>
        <family val="2"/>
        <charset val="238"/>
      </rPr>
      <t xml:space="preserve">Audited:   </t>
    </r>
  </si>
  <si>
    <r>
      <rPr>
        <sz val="9"/>
        <rFont val="Arial"/>
        <family val="2"/>
        <charset val="238"/>
      </rPr>
      <t>(RN-not audited/RD-audited)</t>
    </r>
  </si>
  <si>
    <r>
      <rPr>
        <sz val="10"/>
        <color theme="0"/>
        <rFont val="Times New Roman"/>
        <family val="1"/>
        <charset val="238"/>
      </rPr>
      <t>RN</t>
    </r>
  </si>
  <si>
    <r>
      <rPr>
        <sz val="10"/>
        <color theme="0"/>
        <rFont val="Calibri Light"/>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</si>
  <si>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</si>
  <si>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</si>
  <si>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</si>
  <si>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</si>
  <si>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</si>
  <si>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</si>
  <si>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</si>
  <si>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</si>
  <si>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</si>
  <si>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</si>
  <si>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</si>
  <si>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</si>
  <si>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</si>
  <si>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</si>
  <si>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</si>
  <si>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</si>
  <si>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</si>
  <si>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</si>
  <si>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</si>
  <si>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</si>
  <si>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At the reporting date of the current period</t>
    </r>
  </si>
  <si>
    <r>
      <rPr>
        <b/>
        <sz val="9"/>
        <color rgb="FF333399"/>
        <rFont val="Arial"/>
        <family val="2"/>
        <charset val="238"/>
      </rPr>
      <t>A) RECEIVABLES FOR SUBSCRIBED CAPITAL UNPAID</t>
    </r>
  </si>
  <si>
    <r>
      <rPr>
        <b/>
        <sz val="9"/>
        <color rgb="FF333399"/>
        <rFont val="Arial"/>
        <family val="2"/>
        <charset val="238"/>
      </rPr>
      <t xml:space="preserve">B)  FIXED ASSETS </t>
    </r>
    <r>
      <rPr>
        <sz val="9"/>
        <color rgb="FF333399"/>
        <rFont val="Arial"/>
        <family val="2"/>
        <charset val="238"/>
      </rPr>
      <t>(ADP 003+010+020+031+036)</t>
    </r>
  </si>
  <si>
    <r>
      <rPr>
        <sz val="9"/>
        <color rgb="FF0000FF"/>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</si>
  <si>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</si>
  <si>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</si>
  <si>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</si>
  <si>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 payments for purchase of intangible assets </t>
    </r>
  </si>
  <si>
    <r>
      <rPr>
        <sz val="9"/>
        <rFont val="Arial"/>
        <family val="2"/>
        <charset val="238"/>
      </rPr>
      <t xml:space="preserve">    5 Intangible assets in preparation</t>
    </r>
  </si>
  <si>
    <r>
      <rPr>
        <sz val="9"/>
        <rFont val="Arial"/>
        <family val="2"/>
        <charset val="238"/>
      </rPr>
      <t xml:space="preserve">    6 Other intangible assets</t>
    </r>
  </si>
  <si>
    <r>
      <rPr>
        <sz val="9"/>
        <color rgb="FF0000FF"/>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</si>
  <si>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</si>
  <si>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</si>
  <si>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</si>
  <si>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</si>
  <si>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</si>
  <si>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 payments for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</si>
  <si>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</si>
  <si>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</si>
  <si>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</si>
  <si>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color rgb="FF0000FF"/>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</si>
  <si>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</si>
  <si>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</si>
  <si>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</si>
  <si>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t>
    </r>
  </si>
  <si>
    <r>
      <rPr>
        <sz val="9"/>
        <rFont val="Arial"/>
        <family val="2"/>
        <charset val="238"/>
      </rPr>
      <t xml:space="preserve">     5 Investment in other securities of companies linked by virtue of participating interest</t>
    </r>
  </si>
  <si>
    <r>
      <rPr>
        <sz val="9"/>
        <rFont val="Arial"/>
        <family val="2"/>
        <charset val="238"/>
      </rPr>
      <t xml:space="preserve">     6 Loans, deposits etc. given to companies linked by virtue of participating interest</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</si>
  <si>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</si>
  <si>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</si>
  <si>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</si>
  <si>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</si>
  <si>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color rgb="FF0000FF"/>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</si>
  <si>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</si>
  <si>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</si>
  <si>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</si>
  <si>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</si>
  <si>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color rgb="FF0000FF"/>
        <rFont val="Arial"/>
        <family val="2"/>
        <charset val="238"/>
      </rPr>
      <t>V. Deferred tax assets</t>
    </r>
  </si>
  <si>
    <r>
      <rPr>
        <b/>
        <sz val="9"/>
        <color rgb="FF333399"/>
        <rFont val="Arial"/>
        <family val="2"/>
        <charset val="238"/>
      </rPr>
      <t xml:space="preserve">C)  CURRENT ASSETS </t>
    </r>
    <r>
      <rPr>
        <sz val="9"/>
        <color rgb="FF333399"/>
        <rFont val="Arial"/>
        <family val="2"/>
        <charset val="238"/>
      </rPr>
      <t>(ADP 038+046+053+063)</t>
    </r>
  </si>
  <si>
    <r>
      <rPr>
        <sz val="9"/>
        <color rgb="FF0000FF"/>
        <rFont val="Arial"/>
        <family val="2"/>
        <charset val="238"/>
      </rPr>
      <t>I INVENTORIES (ADP 039 to 045)</t>
    </r>
  </si>
  <si>
    <r>
      <rPr>
        <sz val="9"/>
        <rFont val="Arial"/>
        <family val="2"/>
        <charset val="238"/>
      </rPr>
      <t xml:space="preserve">    1 Raw materials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</si>
  <si>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</si>
  <si>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</si>
  <si>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</si>
  <si>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 payments for inventories</t>
    </r>
  </si>
  <si>
    <r>
      <rPr>
        <sz val="9"/>
        <rFont val="Arial"/>
        <family val="2"/>
        <charset val="238"/>
      </rPr>
      <t xml:space="preserve">    6 Fixed assets held for sale</t>
    </r>
  </si>
  <si>
    <r>
      <rPr>
        <sz val="9"/>
        <rFont val="Arial"/>
        <family val="2"/>
        <charset val="238"/>
      </rPr>
      <t xml:space="preserve">    7 Biological assets</t>
    </r>
  </si>
  <si>
    <r>
      <rPr>
        <sz val="9"/>
        <color rgb="FF0000FF"/>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</si>
  <si>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</si>
  <si>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</si>
  <si>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</si>
  <si>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</si>
  <si>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</si>
  <si>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</si>
  <si>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color rgb="FF0000FF"/>
        <rFont val="Arial"/>
        <family val="2"/>
        <charset val="238"/>
      </rPr>
      <t>III SHORT-TERM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</si>
  <si>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</si>
  <si>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</si>
  <si>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</si>
  <si>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t>
    </r>
  </si>
  <si>
    <r>
      <rPr>
        <sz val="9"/>
        <rFont val="Arial"/>
        <family val="2"/>
        <charset val="238"/>
      </rPr>
      <t xml:space="preserve">     5 Investment in other securities of companies linked by virtue of participating interest</t>
    </r>
  </si>
  <si>
    <r>
      <rPr>
        <sz val="9"/>
        <rFont val="Arial"/>
        <family val="2"/>
        <charset val="238"/>
      </rPr>
      <t xml:space="preserve">     6 Loans, deposits etc. given to companies linked by virtue of participating interest</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</si>
  <si>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</si>
  <si>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</si>
  <si>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</si>
  <si>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color rgb="FF0000FF"/>
        <rFont val="Arial"/>
        <family val="2"/>
        <charset val="238"/>
      </rPr>
      <t>IV CASH AT BANK AND IN HAND</t>
    </r>
  </si>
  <si>
    <r>
      <rPr>
        <b/>
        <sz val="9"/>
        <color rgb="FF333399"/>
        <rFont val="Arial"/>
        <family val="2"/>
        <charset val="238"/>
      </rPr>
      <t>D ) PREPAID EXPENSES AND ACCRUED INCOME</t>
    </r>
  </si>
  <si>
    <r>
      <rPr>
        <b/>
        <sz val="9"/>
        <color rgb="FF333399"/>
        <rFont val="Arial"/>
        <family val="2"/>
        <charset val="238"/>
      </rPr>
      <t xml:space="preserve">E)  TOTAL ASSETS </t>
    </r>
    <r>
      <rPr>
        <sz val="9"/>
        <color rgb="FF333399"/>
        <rFont val="Arial"/>
        <family val="2"/>
        <charset val="238"/>
      </rPr>
      <t>(ADP 001+002+037+064)</t>
    </r>
  </si>
  <si>
    <r>
      <rPr>
        <b/>
        <sz val="9"/>
        <color rgb="FF333399"/>
        <rFont val="Arial"/>
        <family val="2"/>
        <charset val="238"/>
      </rPr>
      <t>OFF-BALANCE SHEET ITEMS</t>
    </r>
  </si>
  <si>
    <r>
      <rPr>
        <b/>
        <sz val="9"/>
        <color rgb="FF000080"/>
        <rFont val="Arial"/>
        <family val="2"/>
        <charset val="238"/>
      </rPr>
      <t>LIABILITIES</t>
    </r>
  </si>
  <si>
    <r>
      <rPr>
        <sz val="9"/>
        <color rgb="FF0000FF"/>
        <rFont val="Arial"/>
        <family val="2"/>
        <charset val="238"/>
      </rPr>
      <t>I. INITIAL (SUBSCRIBED) CAPITAL</t>
    </r>
  </si>
  <si>
    <r>
      <rPr>
        <sz val="9"/>
        <color rgb="FF0000FF"/>
        <rFont val="Arial"/>
        <family val="2"/>
        <charset val="238"/>
      </rPr>
      <t>II CAPITAL RESERVES</t>
    </r>
  </si>
  <si>
    <r>
      <rPr>
        <sz val="9"/>
        <color rgb="FF0000FF"/>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</si>
  <si>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</si>
  <si>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</si>
  <si>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</si>
  <si>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 </t>
    </r>
  </si>
  <si>
    <r>
      <rPr>
        <sz val="9"/>
        <rFont val="Arial"/>
        <family val="2"/>
        <charset val="238"/>
      </rPr>
      <t xml:space="preserve">     5 Other reserves</t>
    </r>
  </si>
  <si>
    <r>
      <rPr>
        <sz val="9"/>
        <color rgb="FF0000FF"/>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</si>
  <si>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</si>
  <si>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</si>
  <si>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</si>
  <si>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</si>
  <si>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</si>
  <si>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</si>
  <si>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color rgb="FF0000FF"/>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</si>
  <si>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</si>
  <si>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</si>
  <si>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</si>
  <si>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</si>
  <si>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</si>
  <si>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</si>
  <si>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towards undertakings within the group </t>
    </r>
  </si>
  <si>
    <r>
      <rPr>
        <sz val="9"/>
        <rFont val="Arial"/>
        <family val="2"/>
        <charset val="238"/>
      </rPr>
      <t xml:space="preserve">     2 Liabilities for loans, deposits, etc. to companies within the group</t>
    </r>
  </si>
  <si>
    <r>
      <rPr>
        <sz val="9"/>
        <rFont val="Arial"/>
        <family val="2"/>
        <charset val="238"/>
      </rPr>
      <t xml:space="preserve">     3 Liabilities towards companies linked by virtue of participating interest </t>
    </r>
  </si>
  <si>
    <r>
      <rPr>
        <sz val="9"/>
        <rFont val="Arial"/>
        <family val="2"/>
        <charset val="238"/>
      </rPr>
      <t xml:space="preserve">     4 Liabilities for loans, deposits etc. of companies linked by virtue of participating interest</t>
    </r>
  </si>
  <si>
    <r>
      <rPr>
        <sz val="9"/>
        <rFont val="Arial"/>
        <family val="2"/>
        <charset val="238"/>
      </rPr>
      <t xml:space="preserve">     5 Liabilities for loans, deposits etc.</t>
    </r>
  </si>
  <si>
    <r>
      <rPr>
        <sz val="9"/>
        <rFont val="Arial"/>
        <family val="2"/>
        <charset val="238"/>
      </rPr>
      <t xml:space="preserve">     6 Liabilities towards banks and other financial institutions</t>
    </r>
  </si>
  <si>
    <r>
      <rPr>
        <sz val="9"/>
        <rFont val="Arial"/>
        <family val="2"/>
        <charset val="238"/>
      </rPr>
      <t xml:space="preserve">     7 Liabilities for advance payments</t>
    </r>
  </si>
  <si>
    <r>
      <rPr>
        <sz val="9"/>
        <rFont val="Arial"/>
        <family val="2"/>
        <charset val="238"/>
      </rPr>
      <t xml:space="preserve">     8 Liabilities towards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</si>
  <si>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</si>
  <si>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</si>
  <si>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</si>
  <si>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towards undertakings within the group </t>
    </r>
  </si>
  <si>
    <r>
      <rPr>
        <sz val="9"/>
        <rFont val="Arial"/>
        <family val="2"/>
        <charset val="238"/>
      </rPr>
      <t xml:space="preserve">     2 Liabilities for loans, deposits, etc. to companies within the group</t>
    </r>
  </si>
  <si>
    <r>
      <rPr>
        <sz val="9"/>
        <rFont val="Arial"/>
        <family val="2"/>
        <charset val="238"/>
      </rPr>
      <t xml:space="preserve">     3 Liabilities towards companies linked by virtue of participating interest </t>
    </r>
  </si>
  <si>
    <r>
      <rPr>
        <sz val="9"/>
        <rFont val="Arial"/>
        <family val="2"/>
        <charset val="238"/>
      </rPr>
      <t xml:space="preserve">     4 Liabilities for loans, deposits etc. of companies linked by virtue of participating interest</t>
    </r>
  </si>
  <si>
    <r>
      <rPr>
        <sz val="9"/>
        <rFont val="Arial"/>
        <family val="2"/>
        <charset val="238"/>
      </rPr>
      <t xml:space="preserve">     5 Liabilities for loans, deposits etc.</t>
    </r>
  </si>
  <si>
    <r>
      <rPr>
        <sz val="9"/>
        <rFont val="Arial"/>
        <family val="2"/>
        <charset val="238"/>
      </rPr>
      <t xml:space="preserve">     6 Liabilities towards banks and other financial institutions</t>
    </r>
  </si>
  <si>
    <r>
      <rPr>
        <sz val="9"/>
        <rFont val="Arial"/>
        <family val="2"/>
        <charset val="238"/>
      </rPr>
      <t xml:space="preserve">     7 Liabilities for advance payments</t>
    </r>
  </si>
  <si>
    <r>
      <rPr>
        <sz val="9"/>
        <rFont val="Arial"/>
        <family val="2"/>
        <charset val="238"/>
      </rPr>
      <t xml:space="preserve">     8 Liabilities towards suppliers</t>
    </r>
  </si>
  <si>
    <r>
      <rPr>
        <sz val="9"/>
        <rFont val="Arial"/>
        <family val="2"/>
        <charset val="238"/>
      </rPr>
      <t xml:space="preserve">     9 Liabilities for securities</t>
    </r>
  </si>
  <si>
    <r>
      <rPr>
        <sz val="9"/>
        <rFont val="Arial"/>
        <family val="2"/>
        <charset val="238"/>
      </rPr>
      <t xml:space="preserve">   10 Liabilities towards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</si>
  <si>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</si>
  <si>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</si>
  <si>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</si>
  <si>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</si>
  <si>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color rgb="FF333399"/>
        <rFont val="Arial"/>
        <family val="2"/>
        <charset val="238"/>
      </rPr>
      <t>E) ACCRUALS AND DEFERRED INCOME</t>
    </r>
  </si>
  <si>
    <r>
      <rPr>
        <b/>
        <sz val="9"/>
        <color rgb="FF33339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</si>
  <si>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</si>
  <si>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</si>
  <si>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</si>
  <si>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</si>
  <si>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</si>
  <si>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</si>
  <si>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</si>
  <si>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</si>
  <si>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</si>
  <si>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</si>
  <si>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</si>
  <si>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</si>
  <si>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</si>
  <si>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</si>
  <si>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</si>
  <si>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salaries expenses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</si>
  <si>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</si>
  <si>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</si>
  <si>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expenses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</si>
  <si>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</si>
  <si>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</si>
  <si>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</si>
  <si>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</si>
  <si>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</si>
  <si>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</si>
  <si>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</si>
  <si>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</si>
  <si>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</si>
  <si>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</si>
  <si>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</si>
  <si>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</si>
  <si>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</si>
  <si>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</si>
  <si>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 </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</si>
  <si>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</si>
  <si>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</si>
  <si>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</si>
  <si>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</si>
  <si>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</si>
  <si>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</si>
  <si>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</si>
  <si>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</si>
  <si>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</si>
  <si>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</si>
  <si>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</si>
  <si>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COMPANIES LINKED BY VIRTUE OF PARTICIPATING INTEREST</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</si>
  <si>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</si>
  <si>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</si>
  <si>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</si>
  <si>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</si>
  <si>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</si>
  <si>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</si>
  <si>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</si>
  <si>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</si>
  <si>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</si>
  <si>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 xml:space="preserve">APPENDIX to the P&amp;L (to be filled in by undertakings that draw up consolidated annual financial statements) </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</si>
  <si>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</si>
  <si>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</si>
  <si>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</si>
  <si>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</si>
  <si>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entrepreneurs who draw up consolidated statements)</t>
    </r>
  </si>
  <si>
    <r>
      <rPr>
        <b/>
        <sz val="12"/>
        <rFont val="Arial"/>
        <family val="2"/>
        <charset val="238"/>
      </rPr>
      <t>STATEMENT OF CASH FLOWS - indirect method</t>
    </r>
  </si>
  <si>
    <r>
      <rPr>
        <b/>
        <sz val="9"/>
        <rFont val="Arial"/>
        <family val="2"/>
        <charset val="238"/>
      </rPr>
      <t>Item</t>
    </r>
  </si>
  <si>
    <r>
      <rPr>
        <b/>
        <sz val="8"/>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</si>
  <si>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</si>
  <si>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</si>
  <si>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</si>
  <si>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</si>
  <si>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</si>
  <si>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</si>
  <si>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</si>
  <si>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</si>
  <si>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</si>
  <si>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</si>
  <si>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</si>
  <si>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</si>
  <si>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</si>
  <si>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</si>
  <si>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</si>
  <si>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the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</si>
  <si>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</si>
  <si>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</si>
  <si>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</si>
  <si>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</si>
  <si>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the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</si>
  <si>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</si>
  <si>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</si>
  <si>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</si>
  <si>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</si>
  <si>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</si>
  <si>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</si>
  <si>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</si>
  <si>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</si>
  <si>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</si>
  <si>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</si>
  <si>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</si>
  <si>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</si>
  <si>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</si>
  <si>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</si>
  <si>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</si>
  <si>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</si>
  <si>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</si>
  <si>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</si>
  <si>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</si>
  <si>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</si>
  <si>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of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</si>
  <si>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</si>
  <si>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</si>
  <si>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</si>
  <si>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</si>
  <si>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</si>
  <si>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Dividends paid</t>
    </r>
  </si>
  <si>
    <r>
      <rPr>
        <sz val="9"/>
        <rFont val="Arial"/>
        <family val="2"/>
        <charset val="238"/>
      </rPr>
      <t xml:space="preserve">3 Cash payments for finance lease </t>
    </r>
  </si>
  <si>
    <r>
      <rPr>
        <sz val="9"/>
        <rFont val="Arial"/>
        <family val="2"/>
        <charset val="238"/>
      </rPr>
      <t>4 Cash payments for the redemption of treasury shares and decrease of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</si>
  <si>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</si>
  <si>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</si>
  <si>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</si>
  <si>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cash and cash equivalents</t>
    </r>
  </si>
  <si>
    <r>
      <rPr>
        <b/>
        <sz val="9"/>
        <color rgb="FF000080"/>
        <rFont val="Arial"/>
        <family val="2"/>
        <charset val="238"/>
      </rPr>
      <t xml:space="preserve">D) NET INCREASE OR DECREASE OF CASH FLOWS </t>
    </r>
    <r>
      <rPr>
        <sz val="9"/>
        <color rgb="FF000080"/>
        <rFont val="Arial"/>
        <family val="2"/>
        <charset val="238"/>
      </rPr>
      <t>(ADP 020+034+046+047)</t>
    </r>
  </si>
  <si>
    <r>
      <rPr>
        <b/>
        <sz val="9"/>
        <color rgb="FF000080"/>
        <rFont val="Arial"/>
        <family val="2"/>
        <charset val="238"/>
      </rPr>
      <t>E) CASH AND CASH EQUIVALENTS AT THE BEGINNING OF PERIOD</t>
    </r>
  </si>
  <si>
    <r>
      <rPr>
        <b/>
        <sz val="9"/>
        <color rgb="FF000080"/>
        <rFont val="Arial"/>
        <family val="2"/>
        <charset val="238"/>
      </rPr>
      <t>F) CASH AND CASH EQUIVALENTS AT THE END OF PERIOD</t>
    </r>
    <r>
      <rPr>
        <sz val="9"/>
        <color rgb="FF000080"/>
        <rFont val="Arial"/>
        <family val="2"/>
        <charset val="238"/>
      </rPr>
      <t>(ADP 048+049)</t>
    </r>
  </si>
  <si>
    <r>
      <rPr>
        <b/>
        <sz val="12"/>
        <rFont val="Arial"/>
        <family val="2"/>
        <charset val="238"/>
      </rPr>
      <t>STATEMENT OF CASH FLOWS - direct method</t>
    </r>
  </si>
  <si>
    <r>
      <rPr>
        <b/>
        <sz val="10"/>
        <rFont val="Arial"/>
        <family val="2"/>
        <charset val="238"/>
      </rPr>
      <t>for the period __.__.____ to __.__.____</t>
    </r>
  </si>
  <si>
    <r>
      <rPr>
        <b/>
        <sz val="8"/>
        <rFont val="Arial"/>
        <family val="2"/>
        <charset val="238"/>
      </rPr>
      <t>Submitter: ____________________________________________________________________</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</si>
  <si>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</si>
  <si>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</si>
  <si>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</si>
  <si>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</si>
  <si>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</si>
  <si>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</si>
  <si>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</si>
  <si>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</si>
  <si>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</si>
  <si>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</si>
  <si>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</si>
  <si>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</si>
  <si>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</si>
  <si>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</si>
  <si>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</si>
  <si>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</si>
  <si>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</si>
  <si>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</si>
  <si>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</si>
  <si>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</si>
  <si>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</si>
  <si>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</si>
  <si>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</si>
  <si>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of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</si>
  <si>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</si>
  <si>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</si>
  <si>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</si>
  <si>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</si>
  <si>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</si>
  <si>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</si>
  <si>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of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</si>
  <si>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</si>
  <si>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cash and cash equivalents</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</si>
  <si>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</si>
  <si>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</si>
  <si>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</si>
  <si>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</si>
  <si>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</si>
  <si>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</si>
  <si>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</si>
  <si>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</si>
  <si>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</si>
  <si>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</si>
  <si>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</si>
  <si>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</si>
  <si>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</si>
  <si>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</si>
  <si>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</si>
  <si>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</si>
  <si>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</si>
  <si>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</si>
  <si>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</si>
  <si>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</si>
  <si>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</si>
  <si>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</si>
  <si>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</si>
  <si>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</si>
  <si>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</si>
  <si>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</si>
  <si>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</si>
  <si>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</si>
  <si>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</si>
  <si>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</si>
  <si>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</si>
  <si>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</si>
  <si>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</si>
  <si>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</si>
  <si>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</si>
  <si>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</si>
  <si>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</si>
  <si>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</si>
  <si>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</si>
  <si>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</si>
  <si>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Gains or losses on efficient cash flow hedging</t>
    </r>
  </si>
  <si>
    <r>
      <rPr>
        <sz val="8"/>
        <rFont val="Arial"/>
        <family val="2"/>
        <charset val="238"/>
      </rPr>
      <t>10 Gains or losses arising from effective hedge of a net investment in a foreign operation</t>
    </r>
  </si>
  <si>
    <r>
      <rPr>
        <sz val="8"/>
        <rFont val="Arial"/>
        <family val="2"/>
        <charset val="238"/>
      </rPr>
      <t>11 Share in other comprehensive income/loss of companies linked by virtue of participating interest</t>
    </r>
  </si>
  <si>
    <r>
      <rPr>
        <sz val="8"/>
        <rFont val="Arial"/>
        <family val="2"/>
        <charset val="238"/>
      </rPr>
      <t>12 Actuarial gains/losses on defined benefit plans</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</si>
  <si>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</si>
  <si>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</si>
  <si>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</si>
  <si>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</si>
  <si>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</si>
  <si>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</si>
  <si>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</si>
  <si>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</si>
  <si>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</si>
  <si>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</si>
  <si>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</si>
  <si>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</si>
  <si>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Gains or losses on efficient cash flow hedging</t>
    </r>
  </si>
  <si>
    <r>
      <rPr>
        <sz val="8"/>
        <rFont val="Arial"/>
        <family val="2"/>
        <charset val="238"/>
      </rPr>
      <t>10 Gains or losses arising from effective hedge of a net investment in a foreign operation</t>
    </r>
  </si>
  <si>
    <r>
      <rPr>
        <sz val="8"/>
        <rFont val="Arial"/>
        <family val="2"/>
        <charset val="238"/>
      </rPr>
      <t>11 Share in other comprehensive income/loss of companies linked by virtue of participating interest</t>
    </r>
  </si>
  <si>
    <r>
      <rPr>
        <sz val="8"/>
        <rFont val="Arial"/>
        <family val="2"/>
        <charset val="238"/>
      </rPr>
      <t>12 Actuarial gains/losses on defined remuneration plans</t>
    </r>
  </si>
  <si>
    <r>
      <rPr>
        <sz val="8"/>
        <rFont val="Arial"/>
        <family val="2"/>
        <charset val="238"/>
      </rPr>
      <t>13 Other changes in equity unrelated to owners</t>
    </r>
  </si>
  <si>
    <r>
      <rPr>
        <b/>
        <sz val="8"/>
        <color rgb="FF000080"/>
        <rFont val="Arial"/>
        <family val="2"/>
        <charset val="238"/>
      </rPr>
      <t>APPENDIX TO THE STATEMENT OF CHANGES IN EQUITY (to be filled in by undertakings that draw up financial statements in accordance with the IFRS)</t>
    </r>
  </si>
  <si>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</si>
  <si>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</si>
  <si>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</si>
  <si>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</si>
  <si>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</si>
  <si>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</si>
  <si>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rPr>
        <b/>
        <sz val="9"/>
        <color rgb="FF333399"/>
        <rFont val="Arial"/>
        <family val="2"/>
        <charset val="238"/>
      </rPr>
      <t xml:space="preserve">B)  PROVISIONS </t>
    </r>
    <r>
      <rPr>
        <sz val="9"/>
        <color rgb="FF333399"/>
        <rFont val="Arial"/>
        <family val="2"/>
        <charset val="238"/>
      </rPr>
      <t>(ADP 091 to 096)</t>
    </r>
  </si>
  <si>
    <r>
      <rPr>
        <b/>
        <sz val="9"/>
        <color rgb="FF333399"/>
        <rFont val="Arial"/>
        <family val="2"/>
        <charset val="238"/>
      </rPr>
      <t xml:space="preserve">C)  LONG-TERM LIABILITIES </t>
    </r>
    <r>
      <rPr>
        <sz val="9"/>
        <color rgb="FF333399"/>
        <rFont val="Arial"/>
        <family val="2"/>
        <charset val="238"/>
      </rPr>
      <t>(ADP 098 to 108)</t>
    </r>
  </si>
  <si>
    <r>
      <rPr>
        <b/>
        <sz val="9"/>
        <color rgb="FF333399"/>
        <rFont val="Arial"/>
        <family val="2"/>
        <charset val="238"/>
      </rPr>
      <t xml:space="preserve">D)  SHORT-TERM LIABILITIES </t>
    </r>
    <r>
      <rPr>
        <sz val="9"/>
        <color rgb="FF333399"/>
        <rFont val="Arial"/>
        <family val="2"/>
        <charset val="238"/>
      </rPr>
      <t>(ADP 110 to 123)</t>
    </r>
  </si>
  <si>
    <r>
      <rPr>
        <b/>
        <sz val="9"/>
        <color rgb="FF333399"/>
        <rFont val="Arial"/>
        <family val="2"/>
        <charset val="238"/>
      </rPr>
      <t xml:space="preserve">F)  TOTAL – LIABILITIES </t>
    </r>
    <r>
      <rPr>
        <sz val="9"/>
        <color rgb="FF333399"/>
        <rFont val="Arial"/>
        <family val="2"/>
        <charset val="238"/>
      </rPr>
      <t>(ADP 067+090+097+109+124)</t>
    </r>
  </si>
  <si>
    <r>
      <rPr>
        <b/>
        <sz val="9"/>
        <color rgb="FF333399"/>
        <rFont val="Arial"/>
        <family val="2"/>
        <charset val="238"/>
      </rPr>
      <t xml:space="preserve">A)  CAPITAL AND RESERVES </t>
    </r>
    <r>
      <rPr>
        <sz val="9"/>
        <color rgb="FF333399"/>
        <rFont val="Arial"/>
        <family val="2"/>
        <charset val="238"/>
      </rPr>
      <t>(ADP 068 to 070+076+077+083+086+089)</t>
    </r>
  </si>
  <si>
    <t>1 Exchange rate differences from translation of foreign operations</t>
  </si>
  <si>
    <t>1 Changes in revaluation reserves of fixed tangible and intangible assets</t>
  </si>
  <si>
    <t>2 Gains or losses from subsequent measurement of equity instruments at fair value through other comprehensive income</t>
  </si>
  <si>
    <t xml:space="preserve">3 Fair value changes of financial liabilities at fair value through statement of profit or loss, attributable to changes in their credit risk </t>
  </si>
  <si>
    <t>4 Actuarial gains/losses on the defined benefit obligation</t>
  </si>
  <si>
    <t>5 Other items that will not be reclassified</t>
  </si>
  <si>
    <t>6 Income tax relating to items that will not be reclassified</t>
  </si>
  <si>
    <t>2 Gains or losses from subsequent measurement of debt securities at fair value through other comprehensive income</t>
  </si>
  <si>
    <t>3 Profit or loss arising from effective cash flow hedging</t>
  </si>
  <si>
    <t>4 Profit or loss arising from effective hedge of a net investment in a foreign operation</t>
  </si>
  <si>
    <t>5 Share in other comprehensive income/loss of companies linked by virtue of participating interests</t>
  </si>
  <si>
    <t>6 Changes in fair value of the time value of option</t>
  </si>
  <si>
    <t>7 Changes in fair value of forward elements of forward contracts</t>
  </si>
  <si>
    <t>8 Other items that may be reclassified to profit or loss</t>
  </si>
  <si>
    <t>9 Income tax relating to items that may be reclassified to profit or loss</t>
  </si>
  <si>
    <t>1 Attributable to owners of the parent</t>
  </si>
  <si>
    <t>2 Attributable to minority (non-controlling) interest</t>
  </si>
  <si>
    <t xml:space="preserve">  5 Other cash receipts from operating activities</t>
  </si>
  <si>
    <t>I Total cash receipts from operating activities (ADP 001 to 005)</t>
  </si>
  <si>
    <t xml:space="preserve">  1 Cash payments to suppliers</t>
  </si>
  <si>
    <t xml:space="preserve">  2 Cash payments to employees</t>
  </si>
  <si>
    <t xml:space="preserve"> 1 Cash receipts from sales of fixed tangible and intangible assets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</si>
  <si>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</si>
  <si>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</si>
  <si>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</si>
  <si>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</si>
  <si>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</si>
  <si>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</si>
  <si>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III Total cash receipts from investment activities (ADP 015 to 020)</t>
  </si>
  <si>
    <t>IV Total cash payments from investment activities (ADP 022 to 026)</t>
  </si>
  <si>
    <t>B) NET CASH FLOW FROM INVESTMENT ACTIVITIES (ADP 021 + 027)</t>
  </si>
  <si>
    <t>V Total cash receipts from financing activities (ADP 029 to 032)</t>
  </si>
  <si>
    <t>VI Total cash payments from financing activities (ADP 034 to 038)</t>
  </si>
  <si>
    <t>C) NET CASH FLOW FROM FINANCING ACTIVITIES (ADP 033 +039)</t>
  </si>
  <si>
    <t>D) NET INCREASE OR DECREASE IN CASH FLOWS (ADP 014 + 028 + 040 + 041)</t>
  </si>
  <si>
    <t>E) CASH AND CASH EQUIVALENTS AT THE BEGINNING OF THE PERIOD</t>
  </si>
  <si>
    <t>F) CASH AND CASH EQUIVALENTS AT THE END OF THE PERIOD (ADP 042+043)</t>
  </si>
  <si>
    <t>Fair value of financial assets through other comprehensive income (available for sale)</t>
  </si>
  <si>
    <r>
      <rPr>
        <b/>
        <sz val="8"/>
        <color rgb="FFFFFFFF"/>
        <rFont val="Arial"/>
        <family val="2"/>
        <charset val="238"/>
      </rPr>
      <t>14</t>
    </r>
    <r>
      <rPr>
        <sz val="11"/>
        <color theme="1"/>
        <rFont val="Calibri"/>
        <family val="2"/>
        <charset val="238"/>
        <scheme val="minor"/>
      </rPr>
      <t/>
    </r>
  </si>
  <si>
    <t>Other fair value reserves</t>
  </si>
  <si>
    <r>
      <rPr>
        <b/>
        <sz val="8"/>
        <color rgb="FFFFFFFF"/>
        <rFont val="Arial"/>
        <family val="2"/>
        <charset val="238"/>
      </rPr>
      <t>15</t>
    </r>
    <r>
      <rPr>
        <sz val="11"/>
        <color theme="1"/>
        <rFont val="Calibri"/>
        <family val="2"/>
        <charset val="238"/>
        <scheme val="minor"/>
      </rPr>
      <t/>
    </r>
  </si>
  <si>
    <t>Exchange rate differences from translation of foreign operations</t>
  </si>
  <si>
    <t>16</t>
  </si>
  <si>
    <t>17</t>
  </si>
  <si>
    <t>20 (18+19)</t>
  </si>
  <si>
    <t>18 (3 do 6 - 7
 + 8 do 17)</t>
  </si>
  <si>
    <t>8 Gains or losses from subsequent measurement of financial assets at fair value through other comprehensive income (available for sale)</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</si>
  <si>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</si>
  <si>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</si>
  <si>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</si>
  <si>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</si>
  <si>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</si>
  <si>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</si>
  <si>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</si>
  <si>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</si>
  <si>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t xml:space="preserve">   I OTHER COMPREHENSIVE INCOME OF THE PREVIOUS PERIOD, NET OF TAX (ADP 06 to 14)</t>
  </si>
  <si>
    <t xml:space="preserve">  II COMPREHENSIVE INCOME OR LOSS FOR THE PREVIOUS PERIOD (ADP 05+25)</t>
  </si>
  <si>
    <t>III TRANSACTIONS WITH OWNERS IN THE PREVIOUS PERIOD RECOGNISED DIRECTLY IN EQUITY  (ADP 15 to 23)</t>
  </si>
  <si>
    <t>4 Balance on the first day of the current business year (restated) (AOP 28 to 30)</t>
  </si>
  <si>
    <t>14 Tax on transactions recognised directly in equity</t>
  </si>
  <si>
    <t>15 Decrease in initial (subscribed) capital (other than arising from the pre-bankruptcy settlement procedure or from the reinvestment of profit)</t>
  </si>
  <si>
    <t>17 Increase of initial (subscribed) capital arising from the pre-bankruptcy settlement procedure</t>
  </si>
  <si>
    <t>18 Redemption of treasury shares/holdings</t>
  </si>
  <si>
    <t>22 Carryforward per annual plan</t>
  </si>
  <si>
    <t>24 Balance on the last day of the current business year reporting period (ADP 31 to 50)</t>
  </si>
  <si>
    <t xml:space="preserve">   I OTHER COMPREHENSIVE INCOME FOR THE CURRENT PERIOD, NET OF TAX  (ADP 33 to 41)</t>
  </si>
  <si>
    <t xml:space="preserve">  II COMPREHENSIVE INCOME OR LOSS FOR THE CURRENT PERIOD (ADP 32 do 52)</t>
  </si>
  <si>
    <t>III TRANSACTIONS WITH OWNERS IN THE CURRENT PERIOD RECOGNISED DIRECTLY IN EQUITY  (ADP 42 to 50)</t>
  </si>
  <si>
    <r>
      <t xml:space="preserve">I OPERATING INCOME </t>
    </r>
    <r>
      <rPr>
        <sz val="9"/>
        <color rgb="FF333399"/>
        <rFont val="Arial"/>
        <family val="2"/>
        <charset val="238"/>
      </rPr>
      <t>(AOP 002 do 006)</t>
    </r>
  </si>
  <si>
    <r>
      <t xml:space="preserve">II OPERATING EXPENSES </t>
    </r>
    <r>
      <rPr>
        <sz val="9"/>
        <color rgb="FF333399"/>
        <rFont val="Arial"/>
        <family val="2"/>
        <charset val="238"/>
      </rPr>
      <t>(AOP 08+009+013+017+018+019+022+029)</t>
    </r>
  </si>
  <si>
    <t xml:space="preserve">    2 Material costs (AOP 010 do 011)</t>
  </si>
  <si>
    <t xml:space="preserve">   3 Staff costs (AOP 014 do 016)</t>
  </si>
  <si>
    <t xml:space="preserve">   6 Value adjustments (AOP 020+021)</t>
  </si>
  <si>
    <t xml:space="preserve">   7 Provisions (AOP 023 do 028)</t>
  </si>
  <si>
    <r>
      <t xml:space="preserve">III FINANCIAL INCOME </t>
    </r>
    <r>
      <rPr>
        <sz val="9"/>
        <color rgb="FF333399"/>
        <rFont val="Arial"/>
        <family val="2"/>
        <charset val="238"/>
      </rPr>
      <t>(AOP 031 do 040)</t>
    </r>
  </si>
  <si>
    <r>
      <t xml:space="preserve">IV FINANCIAL EXPENDITURE </t>
    </r>
    <r>
      <rPr>
        <sz val="9"/>
        <color rgb="FF333399"/>
        <rFont val="Arial"/>
        <family val="2"/>
        <charset val="238"/>
      </rPr>
      <t>(AOP 042 do 048)</t>
    </r>
  </si>
  <si>
    <r>
      <t xml:space="preserve">IX   TOTAL INCOME </t>
    </r>
    <r>
      <rPr>
        <sz val="9"/>
        <color rgb="FF333399"/>
        <rFont val="Arial"/>
        <family val="2"/>
        <charset val="238"/>
      </rPr>
      <t>(AOP 001+030+049 +050)</t>
    </r>
  </si>
  <si>
    <r>
      <t xml:space="preserve">X    TOTAL EXPENDITURE </t>
    </r>
    <r>
      <rPr>
        <sz val="9"/>
        <color rgb="FF333399"/>
        <rFont val="Arial"/>
        <family val="2"/>
        <charset val="238"/>
      </rPr>
      <t>(AOP 007+041+051 + 052)</t>
    </r>
  </si>
  <si>
    <r>
      <t xml:space="preserve">XI   PRE-TAX PROFIT OR LOSS </t>
    </r>
    <r>
      <rPr>
        <sz val="9"/>
        <color rgb="FF333399"/>
        <rFont val="Arial"/>
        <family val="2"/>
        <charset val="238"/>
      </rPr>
      <t>(AOP 053-054)</t>
    </r>
  </si>
  <si>
    <t xml:space="preserve">   1 Pre-tax profit (AOP 053-054)</t>
  </si>
  <si>
    <t xml:space="preserve">   2 Pre-tax loss (AOP 054-053)</t>
  </si>
  <si>
    <r>
      <t xml:space="preserve">XIII PROFIT OR LOSS FOR THE PERIOD </t>
    </r>
    <r>
      <rPr>
        <sz val="9"/>
        <color rgb="FF333399"/>
        <rFont val="Arial"/>
        <family val="2"/>
        <charset val="238"/>
      </rPr>
      <t>(AOP 055-059)</t>
    </r>
  </si>
  <si>
    <t xml:space="preserve">  1 Profit for the period  (AOP 055-059)</t>
  </si>
  <si>
    <t xml:space="preserve">  2 Loss for the period (AOP 059-055)</t>
  </si>
  <si>
    <r>
      <t>XIV PRE-TAX PROFIT OR LOSS OF DISCONTINUED OPERATIONS</t>
    </r>
    <r>
      <rPr>
        <sz val="9"/>
        <color rgb="FF333399"/>
        <rFont val="Arial"/>
        <family val="2"/>
        <charset val="238"/>
      </rPr>
      <t xml:space="preserve">  (AOP 063-064)</t>
    </r>
  </si>
  <si>
    <t xml:space="preserve"> 1 Discontinued operations profit for the period (AOP 062-065)</t>
  </si>
  <si>
    <t xml:space="preserve"> 2 Discontinued operations loss for the period (AOP 065-062)</t>
  </si>
  <si>
    <r>
      <t xml:space="preserve">XVI PRE-TAX PROFIT OR LOSS </t>
    </r>
    <r>
      <rPr>
        <sz val="9"/>
        <color rgb="FF333399"/>
        <rFont val="Arial"/>
        <family val="2"/>
        <charset val="238"/>
      </rPr>
      <t xml:space="preserve"> (AOP 055+062)</t>
    </r>
  </si>
  <si>
    <t xml:space="preserve"> 1 Pre-tax profit (AOP 068)</t>
  </si>
  <si>
    <t xml:space="preserve"> 2 Pre-tax loss (AOP 068)</t>
  </si>
  <si>
    <r>
      <t xml:space="preserve">XVII INCOME TAX </t>
    </r>
    <r>
      <rPr>
        <sz val="9"/>
        <color rgb="FF333399"/>
        <rFont val="Arial"/>
        <family val="2"/>
        <charset val="238"/>
      </rPr>
      <t>(AOP 058+065)</t>
    </r>
  </si>
  <si>
    <r>
      <t xml:space="preserve">XVIII PROFIT OR LOSS FOR THE PERIOD </t>
    </r>
    <r>
      <rPr>
        <sz val="9"/>
        <color rgb="FF333399"/>
        <rFont val="Arial"/>
        <family val="2"/>
        <charset val="238"/>
      </rPr>
      <t>(AOP 068-071)</t>
    </r>
  </si>
  <si>
    <t xml:space="preserve"> 1 Profit for the period (AOP 068-071)</t>
  </si>
  <si>
    <t xml:space="preserve"> 2 Loss for the period (AOP 071-068)</t>
  </si>
  <si>
    <r>
      <t xml:space="preserve">XIX PROFIT OR LOSS FOR THE PERIOD </t>
    </r>
    <r>
      <rPr>
        <sz val="9"/>
        <color rgb="FF000080"/>
        <rFont val="Arial"/>
        <family val="2"/>
        <charset val="238"/>
      </rPr>
      <t>(AOP 076+077)</t>
    </r>
  </si>
  <si>
    <t xml:space="preserve">II OTHER COMPREHENSIVE INCOME/LOSS BEFORE TAX
   (AOP 80 +  87)   </t>
  </si>
  <si>
    <t>III Items that will not be reclassified to profit or loss (AOP 081 do 085)</t>
  </si>
  <si>
    <t>IV Items that may be reclassified to profit or loss (AOP 088 do 095)</t>
  </si>
  <si>
    <t>V NET OTHER COMPREHENSIVE INCOME OR LOSS (AOP 080+087 - 086 - 096)</t>
  </si>
  <si>
    <t>VI COMPREHENSIVE INCOME OR LOSS FOR THE PERIOD (AOP 078+097)</t>
  </si>
  <si>
    <t>VI COMPREHENSIVE INCOME OR LOSS FOR THE PERIOD (AOP 100+101)</t>
  </si>
  <si>
    <t>in EUR</t>
  </si>
  <si>
    <t>3474771</t>
  </si>
  <si>
    <t>40020883</t>
  </si>
  <si>
    <t>36201212847</t>
  </si>
  <si>
    <t>30577</t>
  </si>
  <si>
    <t>HR</t>
  </si>
  <si>
    <t>529900DUWS1DGNEK4C68</t>
  </si>
  <si>
    <t>Valamar Riviera d.d.</t>
  </si>
  <si>
    <t>Poreč</t>
  </si>
  <si>
    <t>Stancija Kaligari 1</t>
  </si>
  <si>
    <t>uprava@riviera.hr</t>
  </si>
  <si>
    <t>www.valamar-riviera.com</t>
  </si>
  <si>
    <t>KD</t>
  </si>
  <si>
    <t>RD</t>
  </si>
  <si>
    <t xml:space="preserve">Magične stijene d.o.o. </t>
  </si>
  <si>
    <t>oo</t>
  </si>
  <si>
    <t>Dubrovnik</t>
  </si>
  <si>
    <t xml:space="preserve">Bugenvilia d.o.o. </t>
  </si>
  <si>
    <t>Imperial Riviera d.d.</t>
  </si>
  <si>
    <t>Rab</t>
  </si>
  <si>
    <t>No</t>
  </si>
  <si>
    <t>Sopta Anka</t>
  </si>
  <si>
    <t>052 408 188</t>
  </si>
  <si>
    <t>anka.sopta@riviera.hr</t>
  </si>
  <si>
    <t>Ernst &amp; Young d.o.o., UHY Rudan d.o.o.</t>
  </si>
  <si>
    <t xml:space="preserve">balance as at 31.12.2024  </t>
  </si>
  <si>
    <t>Submitter: Valamar Riviera d.d.</t>
  </si>
  <si>
    <t>for the period 01.01.2024 to 31.12.2024</t>
  </si>
  <si>
    <t>for the period 01.01.2024. to 31.12.2024.</t>
  </si>
  <si>
    <t xml:space="preserve">                   NOTES TO THE ANNUAL FINANCIAL STATEMENTS - GFI
Name of issuer:   Valamar Riviera d.d.
Personal identification number (OIB):   36201212847
Reporting period: 01/01/2024 to 31/12/2024
Notes to the financial statements are to be drawn up in accordance with the International Financial Reporting Standards (hereinafter: IFRS) in such a way that they:
a) present information about the basis for the preparation of the financial statements and the specific accounting policies used in accordance with the International Accounting Standard 1 (IAS 1),
b) disclose any information required by IFRSs that is not presented elsewhere in the statement of financial position, statement of comprehensive income, statement of cash flows and statement of changes in equity,
c) provide additional information that is not presented elsewhere in the statement of financial position, statement of comprehensive income, statement of cash flows and statement of changes in equity, but is relevant for understanding any of them.
(d) in the notes to the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of advances and credits granted to the members of the administrative, managerial and supervisory bodies, with indications of the interest rates, main conditions and any amounts repaid, written-off or revoked, as well as commitments entered into on their behalf by way of guarantees of any kind, with an indication of the total for each category
5. the amount and nature of individual items of income or expenditure which are of exceptional size or incidence
6. amounts owed by the issuer and falling due after more than five years, as well as the total debts of the issuer covered by valuable security furnished by the issuer, specifying the type and form of security
7. average number of employees during the financial year
8.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9. the amount of the emoluments granted in respect of the financial year to the members of the administrative, managerial and supervisory bodies by reason of their responsibilities, and any commitments arising or entered into in respect of retirement pensions for former members of those bodies, with an indication of the total for each category
10. the average number of persons employed during the financial year, broken down by categories and, if they are not disclosed separately in the profit and loss account, the staff costs relating to the financial year, broken down between net salaries and wages, tax costs and contributions from salaries, contributions on salaries and other salary costs, excluding cost allowances
11. where a provision for deferred tax is recognised in the balance sheet, the deferred tax balances at the end of the financial year, and the movement in those balances during the financial year
12.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13. the number and the nominal value or, in the absence of a nominal value, the accounting par value of the shares subscribed during the financial year within the limits of the authorised capital
14. where there is more than one class of shares, the number and the nominal value or, in the absence of a nominal value, the accounting value for each class
15. the existence of any participation certificates, convertible debentures, warrants, options or similar securities or rights, with an indication of their number and the rights they confer
16. the name, registered office and legal form of each of the companies of which the issuer is a member having unlimited liability
17. the name and registered office of the company which draws up the consolidated financial statements of the largest group of companies of which the issuer forms part as a controlled group member
18. the name and registered office of the company which draws up the consolidated financial statements of the smallest group of companies of which the issuer forms part as a controlled group member and which is also included in the group of companies referred to in point 17.
19. the place where copies of the consolidated financial statements referred to in points 17 and 18 may be obtained, provided that they are available
20. the proposed appropriation of profit or treatment of loss, or where applicable, the appropriation of the profit or treatment of the loss
21. the nature and business purpose of the company's arrangements that are not included in the balance sheet and the financial impact on the company of those arrangements, provided that the risks or benefits arising from such arrangements are material and in so far as the disclosure of such risks or benefits is necessary for the purposes of assessing the financial position of the company
22. the nature and the financial effect of material events arising after the balance sheet date which are not reflected in the profit and loss account or balance sheet
23. the net income broken down by categories of activity and into geographical markets, in so far as those categories and markets differ substantially from one another, taking account of the manner in which the sale of products and the provision of services are organised.
24  the total fees for the financial year charged by each statutory auditor or audit firm for the statutory audit of the annual financial statements, i.e. annual consolidated financial statements, the total fees charged for other assurance services, the total fees charged for tax advisory services and the total fees charged for other non-audit services, total research and development expenditure as the basis for granting state aid.</t>
  </si>
  <si>
    <t xml:space="preserve">Detailed information on financial statements are available in PDF document „Annual report 2024“ which has been simultaneously published with this document on HANFA (Croatian Financial Services Supervisory Agency), Zagreb Stock Exchange and Issuers web pages. </t>
  </si>
  <si>
    <t xml:space="preserve">Detailed information on the preparation of financial statements and certain accounting policies are available in PDF document „Annual report 2024“ which has been simultaneously published with this document on HANFA (Croatian Financial Services Supervisory Agency), Zagreb Stock Exchange and Issuers web pages. </t>
  </si>
  <si>
    <t>Group Valamar Riviera below presents comparison tables of items in GFI POD financial statements and audited Notes for 2024.</t>
  </si>
  <si>
    <t>Summary of adjustments of GFI-POD balance sheet and consolidated balance sheet from Audited report for 2024</t>
  </si>
  <si>
    <t>GFI-POD item "Tangible assets" (ADP 010; EUR 792,217 thous.) is in Audited report presented under items "Property, plant and equipment" (EUR 714,267 thous.), "Investment property" (EUR 312 thous.) and "Right-of-use assets" (EUR 77,638 thous.).</t>
  </si>
  <si>
    <t>GFI-POD item "Receivables" (ADP 046; EUR 8,328 thous.) and GFI-POD item "Prepaid expenses and accrued income" (ADP 064; EUR 4,731 thous.) are in Audited report presented under items "Trade and other receivables" (EUR 13,059 thous.).</t>
  </si>
  <si>
    <t>GFI-POD item "Shot-term financial assets" (ADP 053; EUR 13,560 thous.) are in Audited report presented under item "Loans and deposits" - current part (EUR 12,955 thous.) and current part of item "Derivative financial instruments" (EUR 605 thous.).</t>
  </si>
  <si>
    <t>GFI-POD item "Cash in hand and in bank" (ADP 063; EUR 59,754 thous.) is in Audited report presented under item "Cash and cash equivalents" (EUR 59,754 thous.).</t>
  </si>
  <si>
    <t>GFI-POD item "Provisions" (ADP 090; EUR 6,602 thous.) is in Audited report presented under non-current liabilities in item "Provisions" (EUR 6,602 thous.).</t>
  </si>
  <si>
    <t>Summary of adjustments of GFI-POD reclassified income statement and consolidated statement of comprehensive income from Audited report for 2024</t>
  </si>
  <si>
    <t xml:space="preserve">GFI-POD item "Material costs" (ADP 009; EUR 128,225 thous.) are in Audited report presented under item "Cost of materials and services" (EUR 128,225 thous.). </t>
  </si>
  <si>
    <t>GFI-POD item "Staff costs" (ADP 013; EUR 118,793 thous.) is in Audited report presented under item "Staff costs" (EUR 148,974 thous.). The rest of the amount EUR 30,181 thous. is presented under GFI-POD item: "Other expenses" (ADP 018; EUR 29,084 thous. and relates mainly to transport and other employee benefits and student costs) and "Provisions" (ADP 022; EUR 1,097 thous. and is related to provisions for emplyees).</t>
  </si>
  <si>
    <t>GFI-POD item "Value adjustments" (ADP 019; EUR 64 thous.) is in Audited report presented under item "Other operating expenses" (EUR 64 thous.).</t>
  </si>
  <si>
    <t>GFI-POD item "Provisions" (ADP 022; EUR 1,162 thous.) is in Audited report presented under item "Other operating expenses" (EUR 65 thous.) and in the part of the item "Staff costs" (EUR 1,097 thous.).</t>
  </si>
  <si>
    <t>GFI-POD item "Financial income" (ADP 030; EUR 3,225 thous.) is in Audited report presented under item "Finance result - net" presented under part of financial income (EUR 3,225 thous.).</t>
  </si>
  <si>
    <t>GFI-POD item "Financial costs" (ADP 041; EUR 15,820 thous.) is in Audited report presented under item "Finance result - net" presented under part of financial expenses (EUR 15,820 thous.).</t>
  </si>
  <si>
    <t>Summary of adjustments of GFI-POD cash flow statement and consolidated cash flow statement from Audited report for 2024</t>
  </si>
  <si>
    <t>GFI-POD item "Net cash outflow from investment activities" (ADP 034; EUR -106,156 thous.) is in Audited report presented in item "Net cash outflow from investment activities" in comparable amount of EUR -106,156 thous.</t>
  </si>
  <si>
    <t>Summary of adjustments of GFI-POD statement of changes in equity and consolidated statement of changes in shareholder's equity from Audited report for 2024</t>
  </si>
  <si>
    <t>GFI-POD item "Fixed financial assets" (ADP 020; EUR 20,600 thous.) is in Audited report presented under items "Investment in associated" (EUR 16,108 thous.), "Financial assets" (EUR 23 thous.), the non-current part of the item "Derivative financial instruments" (EUR 212 thous.) and non-current part of the item "Loans and deposits" (EUR 4,257 thous.).</t>
  </si>
  <si>
    <t>GFI-POD item "Capital and reserves" (ADP 067; EUR 448,614 thous.) is in Audited report presented under item "Share capital" (EUR 448,614 thous.).</t>
  </si>
  <si>
    <t>GFI-POD item "Short-term liabilities" (ADP 109; EUR 164,474 thous.) and GFI-POD item "Accruals and deferred income" (ADP 124; EUR 19,293 thous.) are in Audited report presented under item of short-term part item "Borrowings" (EUR 101,722 thous.), "Lease liabilities" (EUR 6,101 thous.), "Trade and other payables" (EUR 65,973 thous.), "Income tax liability" (EUR 3,465 thous.), "Provisions" (EUR 6,506 thous.).</t>
  </si>
  <si>
    <t>GFI-POD item "Operating income" (ADP 001; EUR 417,029 thous.) is in Audited report presented under items "Sales revenue" (EUR 411,321 thous.), "Other income" (EUR 5,573 thous.), and "Other gains/(losses) - net" (EUR 135 thous.).</t>
  </si>
  <si>
    <t>GFI-POD item "Operating expenses" (ADP 007; EUR 366,620 thous.) are in Audited report presented under items "Cost of materials and services" (EUR 128,225 tis.), "Staff costs" (EUR 148,974 tis.), "Depreciation and amortisation" (EUR 68,874 thous.) and "Other operating expenses" (EUR 20,547 thous.).</t>
  </si>
  <si>
    <t>GFI-POD items "Other expenses" (ADP 018; EUR 44,965 thous.) and "Other operating expenses" (ADP 029; EUR 4,537 thous.) is in Audited report presented under item "Other operating expenses" (EUR 20,418 thous.) The rest of the amount EUR 29,084 thous. is previously explained under staff costs.</t>
  </si>
  <si>
    <t>GFI-POD item "Net cash flow from operating activities" (ADP 020; EUR 105,503 thous.) is in Audited report presented in items "Net cash inflow from operating activities" in comparable amount of EUR 117,988 thous. and item "Interest paid" (Net cash inflow from financing activities) in the amount of EUR -12,485 thous.</t>
  </si>
  <si>
    <t>GFI-POD item "Net cash flow from financing activities" (ADP 046; EUR 5,222 thous.) is in Audited report presented in item "Net cash inflow from financing activities" in comparable amount of EUR -7,263 thous. increased for the item "Interest paid" in the amount of EUR -12,485 thous.</t>
  </si>
  <si>
    <t>GFI-POD item "Capital and reserves" (ADP 067; EUR 448,614 thous.) is in Audited report presented in items "Share capital" (EUR 221,915 thous.), "Treasury shares" (EUR -12,625 thous.), "Capital reserves" (EUR 1,551 thous.), "Legal reserves" (EUR 11,096 thous.), "Other reserves" (EUR 22,118 thous.), "Retained earnings" (EUR 64,661 thous.) and "Non-controlling interest" (EUR 139,898 thous.). Other reserves in Audited report consist of reserve for treasury shares in the amount of EUR 18,543 thous., other reserves in the amount of EUR 3,575 thous. as a result of the recognition of the salary costs for payments based on shares in principal instruments, and the remaining amount consists of the effects of consolidation. Retained earnings from the Audited report comes from the regular business result.</t>
  </si>
  <si>
    <t>Ivana Krajinović, Filip Hitrec, Vedrana Miletić</t>
  </si>
  <si>
    <t>GFI-POD item "Long-term liabilites" (ADP 097; EUR 319,962 thous.) is in Audited report presented under non-current liabilities "Borrowings" (EUR 232,030 thous.), "Lease liabilities" (EUR 73,449 thous.), "Trade and other payables" (EUR 9,337 thous.) and "Deffered tax liabilities" (EUR 5,146 thous.).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</si>
</sst>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6"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b/>
      <sz val="7"/>
      <name val="Arial"/>
      <family val="2"/>
      <charset val="238"/>
    </font>
    <font>
      <b/>
      <sz val="9"/>
      <color rgb="FF333399"/>
      <name val="Arial"/>
      <family val="2"/>
      <charset val="238"/>
    </font>
    <font>
      <sz val="9"/>
      <color rgb="FF333399"/>
      <name val="Arial"/>
      <family val="2"/>
      <charset val="238"/>
    </font>
    <font>
      <sz val="9"/>
      <color rgb="FF0000FF"/>
      <name val="Arial"/>
      <family val="2"/>
      <charset val="238"/>
    </font>
    <font>
      <b/>
      <sz val="9"/>
      <color rgb="FF000080"/>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10"/>
      <color rgb="FFFF0000"/>
      <name val="Arial"/>
      <family val="2"/>
      <charset val="238"/>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2">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s>
  <cellStyleXfs count="7">
    <xf numFmtId="0" fontId="0" fillId="0" borderId="0"/>
    <xf numFmtId="0" fontId="9" fillId="0" borderId="0">
      <alignment vertical="top"/>
    </xf>
    <xf numFmtId="0" fontId="12" fillId="0" borderId="0" applyNumberFormat="0" applyFill="0" applyBorder="0" applyAlignment="0" applyProtection="0">
      <alignment vertical="top"/>
      <protection locked="0"/>
    </xf>
    <xf numFmtId="0" fontId="13" fillId="0" borderId="0"/>
    <xf numFmtId="0" fontId="3" fillId="0" borderId="0"/>
    <xf numFmtId="0" fontId="2" fillId="0" borderId="0"/>
    <xf numFmtId="0" fontId="4" fillId="0" borderId="0"/>
  </cellStyleXfs>
  <cellXfs count="341">
    <xf numFmtId="0" fontId="0" fillId="0" borderId="0" xfId="0"/>
    <xf numFmtId="4" fontId="13" fillId="0" borderId="0" xfId="3" applyNumberFormat="1" applyFont="1" applyProtection="1"/>
    <xf numFmtId="0" fontId="13" fillId="0" borderId="0" xfId="3" applyFont="1" applyProtection="1"/>
    <xf numFmtId="0" fontId="10" fillId="0" borderId="0" xfId="1" applyFont="1" applyFill="1" applyBorder="1" applyAlignment="1" applyProtection="1">
      <alignment horizontal="center" vertical="center" wrapText="1"/>
    </xf>
    <xf numFmtId="0" fontId="13" fillId="0" borderId="0" xfId="3" applyFont="1" applyBorder="1" applyAlignment="1" applyProtection="1">
      <alignment horizontal="center" vertical="center" wrapText="1"/>
    </xf>
    <xf numFmtId="14" fontId="8" fillId="2" borderId="0" xfId="1" applyNumberFormat="1" applyFont="1" applyFill="1" applyBorder="1" applyAlignment="1" applyProtection="1">
      <alignment horizontal="center" vertical="center"/>
    </xf>
    <xf numFmtId="0" fontId="8" fillId="0" borderId="0" xfId="1" applyFont="1" applyFill="1" applyBorder="1" applyAlignment="1" applyProtection="1">
      <alignment horizontal="center" vertical="center"/>
    </xf>
    <xf numFmtId="49" fontId="11" fillId="3" borderId="12" xfId="0" applyNumberFormat="1" applyFont="1" applyFill="1" applyBorder="1" applyAlignment="1" applyProtection="1">
      <alignment horizontal="center" vertical="center"/>
    </xf>
    <xf numFmtId="165" fontId="18" fillId="0" borderId="44" xfId="0" applyNumberFormat="1" applyFont="1" applyFill="1" applyBorder="1" applyAlignment="1" applyProtection="1">
      <alignment horizontal="center" vertical="center"/>
    </xf>
    <xf numFmtId="165" fontId="18" fillId="9" borderId="44" xfId="0" applyNumberFormat="1" applyFont="1" applyFill="1" applyBorder="1" applyAlignment="1" applyProtection="1">
      <alignment horizontal="center" vertical="center"/>
    </xf>
    <xf numFmtId="165" fontId="18" fillId="9" borderId="45" xfId="0" applyNumberFormat="1" applyFont="1" applyFill="1" applyBorder="1" applyAlignment="1" applyProtection="1">
      <alignment horizontal="center" vertical="center"/>
    </xf>
    <xf numFmtId="0" fontId="13" fillId="0" borderId="0" xfId="3" applyProtection="1"/>
    <xf numFmtId="0" fontId="6" fillId="3" borderId="18" xfId="3" applyFont="1" applyFill="1" applyBorder="1" applyAlignment="1" applyProtection="1">
      <alignment horizontal="center" vertical="center" wrapText="1"/>
    </xf>
    <xf numFmtId="4" fontId="18" fillId="3" borderId="18" xfId="3" applyNumberFormat="1" applyFont="1" applyFill="1" applyBorder="1" applyAlignment="1" applyProtection="1">
      <alignment horizontal="center" vertical="center" wrapText="1"/>
    </xf>
    <xf numFmtId="0" fontId="18" fillId="3" borderId="17" xfId="3" applyFont="1" applyFill="1" applyBorder="1" applyAlignment="1" applyProtection="1">
      <alignment horizontal="center" vertical="center"/>
    </xf>
    <xf numFmtId="164" fontId="6" fillId="0" borderId="33" xfId="0" applyNumberFormat="1" applyFont="1" applyFill="1" applyBorder="1" applyAlignment="1" applyProtection="1">
      <alignment horizontal="center" vertical="center"/>
    </xf>
    <xf numFmtId="164" fontId="6" fillId="0" borderId="15" xfId="0" applyNumberFormat="1" applyFont="1" applyFill="1" applyBorder="1" applyAlignment="1" applyProtection="1">
      <alignment horizontal="center" vertical="center"/>
    </xf>
    <xf numFmtId="164" fontId="6" fillId="9" borderId="15" xfId="0" applyNumberFormat="1" applyFont="1" applyFill="1" applyBorder="1" applyAlignment="1" applyProtection="1">
      <alignment horizontal="center" vertical="center"/>
    </xf>
    <xf numFmtId="164" fontId="6" fillId="9" borderId="16" xfId="0" applyNumberFormat="1" applyFont="1" applyFill="1" applyBorder="1" applyAlignment="1" applyProtection="1">
      <alignment horizontal="center" vertical="center"/>
    </xf>
    <xf numFmtId="164" fontId="6" fillId="0" borderId="16" xfId="0" applyNumberFormat="1" applyFont="1" applyFill="1" applyBorder="1" applyAlignment="1" applyProtection="1">
      <alignment horizontal="center" vertical="center"/>
    </xf>
    <xf numFmtId="3" fontId="18" fillId="3" borderId="17" xfId="3" applyNumberFormat="1" applyFont="1" applyFill="1" applyBorder="1" applyAlignment="1" applyProtection="1">
      <alignment horizontal="center" vertical="center" wrapText="1"/>
    </xf>
    <xf numFmtId="164" fontId="6" fillId="10" borderId="33" xfId="0" applyNumberFormat="1" applyFont="1" applyFill="1" applyBorder="1" applyAlignment="1" applyProtection="1">
      <alignment horizontal="center" vertical="center"/>
    </xf>
    <xf numFmtId="164" fontId="6" fillId="10" borderId="15" xfId="0" applyNumberFormat="1" applyFont="1" applyFill="1" applyBorder="1" applyAlignment="1" applyProtection="1">
      <alignment horizontal="center" vertical="center"/>
    </xf>
    <xf numFmtId="0" fontId="13" fillId="10" borderId="0" xfId="3" applyFill="1" applyProtection="1"/>
    <xf numFmtId="164" fontId="6" fillId="9" borderId="14" xfId="0" applyNumberFormat="1" applyFont="1" applyFill="1" applyBorder="1" applyAlignment="1" applyProtection="1">
      <alignment horizontal="center" vertical="center"/>
    </xf>
    <xf numFmtId="0" fontId="0" fillId="0" borderId="0" xfId="0" applyProtection="1"/>
    <xf numFmtId="0" fontId="6" fillId="3" borderId="18" xfId="0" applyFont="1" applyFill="1" applyBorder="1" applyAlignment="1" applyProtection="1">
      <alignment horizontal="center" vertical="center" wrapText="1"/>
    </xf>
    <xf numFmtId="0" fontId="18" fillId="3" borderId="17" xfId="0" applyFont="1" applyFill="1" applyBorder="1" applyAlignment="1" applyProtection="1">
      <alignment horizontal="center" vertical="center"/>
    </xf>
    <xf numFmtId="3" fontId="18" fillId="3" borderId="17" xfId="0" applyNumberFormat="1" applyFont="1" applyFill="1" applyBorder="1" applyAlignment="1" applyProtection="1">
      <alignment horizontal="center" vertical="center" wrapText="1"/>
    </xf>
    <xf numFmtId="0" fontId="24" fillId="10" borderId="1" xfId="0" applyFont="1" applyFill="1" applyBorder="1"/>
    <xf numFmtId="0" fontId="0" fillId="10" borderId="32" xfId="0" applyFill="1" applyBorder="1"/>
    <xf numFmtId="0" fontId="7" fillId="10" borderId="49" xfId="0" applyFont="1" applyFill="1" applyBorder="1" applyAlignment="1">
      <alignment vertical="center"/>
    </xf>
    <xf numFmtId="0" fontId="0" fillId="10" borderId="48" xfId="0" applyFill="1" applyBorder="1"/>
    <xf numFmtId="0" fontId="27" fillId="10" borderId="47" xfId="0" applyFont="1" applyFill="1" applyBorder="1"/>
    <xf numFmtId="0" fontId="27" fillId="10" borderId="48" xfId="0" applyFont="1" applyFill="1" applyBorder="1" applyAlignment="1">
      <alignment wrapText="1"/>
    </xf>
    <xf numFmtId="0" fontId="27" fillId="10" borderId="48" xfId="0" applyFont="1" applyFill="1" applyBorder="1"/>
    <xf numFmtId="0" fontId="6" fillId="10" borderId="0" xfId="0" applyFont="1" applyFill="1" applyBorder="1" applyAlignment="1">
      <alignment vertical="center"/>
    </xf>
    <xf numFmtId="0" fontId="6" fillId="10" borderId="0" xfId="0" applyFont="1" applyFill="1" applyBorder="1" applyAlignment="1">
      <alignment horizontal="center" vertical="center"/>
    </xf>
    <xf numFmtId="0" fontId="7" fillId="10" borderId="48" xfId="0" applyFont="1" applyFill="1" applyBorder="1" applyAlignment="1">
      <alignment horizontal="center" vertical="center"/>
    </xf>
    <xf numFmtId="0" fontId="27" fillId="10" borderId="47" xfId="0" applyFont="1" applyFill="1" applyBorder="1" applyAlignment="1">
      <alignment vertical="top"/>
    </xf>
    <xf numFmtId="0" fontId="7" fillId="10" borderId="48"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5" fillId="0" borderId="51" xfId="0" applyNumberFormat="1" applyFont="1" applyFill="1" applyBorder="1" applyAlignment="1" applyProtection="1">
      <alignment vertical="center"/>
      <protection locked="0"/>
    </xf>
    <xf numFmtId="3" fontId="5" fillId="0" borderId="51" xfId="0" applyNumberFormat="1" applyFont="1" applyFill="1" applyBorder="1" applyAlignment="1" applyProtection="1">
      <alignment vertical="center"/>
      <protection locked="0" hidden="1"/>
    </xf>
    <xf numFmtId="3" fontId="18" fillId="3" borderId="18" xfId="3" applyNumberFormat="1" applyFont="1" applyFill="1" applyBorder="1" applyAlignment="1" applyProtection="1">
      <alignment horizontal="center" vertical="center" wrapText="1"/>
    </xf>
    <xf numFmtId="3" fontId="7" fillId="0" borderId="33" xfId="0" applyNumberFormat="1" applyFont="1" applyFill="1" applyBorder="1" applyAlignment="1" applyProtection="1">
      <alignment horizontal="right" vertical="center"/>
      <protection locked="0"/>
    </xf>
    <xf numFmtId="3" fontId="17" fillId="9" borderId="15" xfId="0" applyNumberFormat="1" applyFont="1" applyFill="1" applyBorder="1" applyAlignment="1" applyProtection="1">
      <alignment horizontal="right" vertical="center"/>
    </xf>
    <xf numFmtId="3" fontId="7" fillId="0" borderId="15" xfId="0" applyNumberFormat="1" applyFont="1" applyFill="1" applyBorder="1" applyAlignment="1" applyProtection="1">
      <alignment horizontal="right" vertical="center"/>
      <protection locked="0"/>
    </xf>
    <xf numFmtId="3" fontId="17" fillId="9" borderId="16" xfId="0" applyNumberFormat="1" applyFont="1" applyFill="1" applyBorder="1" applyAlignment="1" applyProtection="1">
      <alignment horizontal="right" vertical="center"/>
    </xf>
    <xf numFmtId="3" fontId="7" fillId="0" borderId="33" xfId="0" applyNumberFormat="1" applyFont="1" applyFill="1" applyBorder="1" applyAlignment="1" applyProtection="1">
      <alignment vertical="center"/>
      <protection locked="0"/>
    </xf>
    <xf numFmtId="3" fontId="7" fillId="0" borderId="15" xfId="0" applyNumberFormat="1" applyFont="1" applyFill="1" applyBorder="1" applyAlignment="1" applyProtection="1">
      <alignment vertical="center"/>
      <protection locked="0"/>
    </xf>
    <xf numFmtId="3" fontId="17" fillId="9" borderId="15" xfId="0" applyNumberFormat="1" applyFont="1" applyFill="1" applyBorder="1" applyAlignment="1" applyProtection="1">
      <alignment vertical="center"/>
    </xf>
    <xf numFmtId="3" fontId="17" fillId="9" borderId="16" xfId="0" applyNumberFormat="1" applyFont="1" applyFill="1" applyBorder="1" applyAlignment="1" applyProtection="1">
      <alignment vertical="center"/>
    </xf>
    <xf numFmtId="3" fontId="13" fillId="0" borderId="0" xfId="3" applyNumberFormat="1" applyProtection="1"/>
    <xf numFmtId="3" fontId="18" fillId="3" borderId="19" xfId="0" applyNumberFormat="1" applyFont="1" applyFill="1" applyBorder="1" applyAlignment="1" applyProtection="1">
      <alignment horizontal="center" vertical="center" wrapText="1"/>
    </xf>
    <xf numFmtId="3" fontId="18" fillId="3" borderId="18" xfId="0" applyNumberFormat="1" applyFont="1" applyFill="1" applyBorder="1" applyAlignment="1" applyProtection="1">
      <alignment horizontal="center" vertical="center" wrapText="1"/>
    </xf>
    <xf numFmtId="3" fontId="7" fillId="0" borderId="15" xfId="0" applyNumberFormat="1" applyFont="1" applyFill="1" applyBorder="1" applyAlignment="1" applyProtection="1">
      <alignment horizontal="right" vertical="center" shrinkToFit="1"/>
      <protection locked="0"/>
    </xf>
    <xf numFmtId="3" fontId="17" fillId="9" borderId="15" xfId="0" applyNumberFormat="1" applyFont="1" applyFill="1" applyBorder="1" applyAlignment="1" applyProtection="1">
      <alignment horizontal="right" vertical="center" shrinkToFit="1"/>
    </xf>
    <xf numFmtId="3" fontId="7" fillId="0" borderId="16" xfId="0" applyNumberFormat="1" applyFont="1" applyFill="1" applyBorder="1" applyAlignment="1" applyProtection="1">
      <alignment horizontal="right" vertical="center" shrinkToFit="1"/>
      <protection locked="0"/>
    </xf>
    <xf numFmtId="3" fontId="0" fillId="0" borderId="0" xfId="0" applyNumberFormat="1" applyProtection="1"/>
    <xf numFmtId="0" fontId="6" fillId="11" borderId="50" xfId="0" applyFont="1" applyFill="1" applyBorder="1" applyAlignment="1" applyProtection="1">
      <alignment horizontal="center" vertical="center"/>
      <protection locked="0"/>
    </xf>
    <xf numFmtId="3" fontId="17" fillId="9" borderId="14" xfId="0" applyNumberFormat="1" applyFont="1" applyFill="1" applyBorder="1" applyAlignment="1" applyProtection="1">
      <alignment horizontal="right" vertical="center" shrinkToFit="1"/>
    </xf>
    <xf numFmtId="3" fontId="17" fillId="9" borderId="16" xfId="0" applyNumberFormat="1" applyFont="1" applyFill="1" applyBorder="1" applyAlignment="1" applyProtection="1">
      <alignment horizontal="right" vertical="center" shrinkToFit="1"/>
    </xf>
    <xf numFmtId="3" fontId="17" fillId="10" borderId="15" xfId="0" applyNumberFormat="1" applyFont="1" applyFill="1" applyBorder="1" applyAlignment="1" applyProtection="1">
      <alignment horizontal="right" vertical="center" shrinkToFit="1"/>
      <protection locked="0"/>
    </xf>
    <xf numFmtId="3" fontId="7" fillId="0" borderId="16" xfId="0" applyNumberFormat="1" applyFont="1" applyFill="1" applyBorder="1" applyAlignment="1" applyProtection="1">
      <alignment vertical="center"/>
      <protection locked="0"/>
    </xf>
    <xf numFmtId="3" fontId="17" fillId="0" borderId="16" xfId="0" applyNumberFormat="1" applyFont="1" applyFill="1" applyBorder="1" applyAlignment="1" applyProtection="1">
      <alignment vertical="center"/>
    </xf>
    <xf numFmtId="3" fontId="13" fillId="0" borderId="0" xfId="1" applyNumberFormat="1" applyFont="1" applyAlignment="1" applyProtection="1">
      <alignment wrapText="1"/>
    </xf>
    <xf numFmtId="3" fontId="13" fillId="0" borderId="0" xfId="3" applyNumberFormat="1" applyFont="1" applyProtection="1"/>
    <xf numFmtId="3" fontId="13" fillId="0" borderId="0" xfId="3" applyNumberFormat="1" applyFont="1" applyBorder="1" applyAlignment="1" applyProtection="1">
      <alignment horizontal="center" vertical="center" wrapText="1"/>
    </xf>
    <xf numFmtId="3" fontId="13" fillId="0" borderId="0" xfId="1" applyNumberFormat="1" applyFont="1" applyBorder="1" applyAlignment="1" applyProtection="1">
      <alignment wrapText="1"/>
    </xf>
    <xf numFmtId="3" fontId="4" fillId="0" borderId="0" xfId="3" applyNumberFormat="1" applyFont="1" applyProtection="1"/>
    <xf numFmtId="3" fontId="11" fillId="3" borderId="41" xfId="0" applyNumberFormat="1" applyFont="1" applyFill="1" applyBorder="1" applyAlignment="1" applyProtection="1">
      <alignment horizontal="center" vertical="center" wrapText="1"/>
    </xf>
    <xf numFmtId="3" fontId="11" fillId="3" borderId="12" xfId="0" applyNumberFormat="1" applyFont="1" applyFill="1" applyBorder="1" applyAlignment="1" applyProtection="1">
      <alignment horizontal="center" vertical="center" wrapText="1"/>
    </xf>
    <xf numFmtId="3" fontId="11" fillId="3" borderId="12" xfId="0" applyNumberFormat="1" applyFont="1" applyFill="1" applyBorder="1" applyAlignment="1" applyProtection="1">
      <alignment horizontal="center" vertical="center"/>
    </xf>
    <xf numFmtId="3" fontId="11" fillId="3" borderId="13" xfId="0" applyNumberFormat="1" applyFont="1" applyFill="1" applyBorder="1" applyAlignment="1" applyProtection="1">
      <alignment horizontal="center" vertical="center"/>
    </xf>
    <xf numFmtId="3" fontId="5" fillId="0" borderId="44" xfId="0" applyNumberFormat="1" applyFont="1" applyFill="1" applyBorder="1" applyAlignment="1" applyProtection="1">
      <alignment vertical="center" shrinkToFit="1"/>
      <protection locked="0"/>
    </xf>
    <xf numFmtId="0" fontId="27" fillId="10" borderId="0" xfId="0" applyFont="1" applyFill="1" applyBorder="1"/>
    <xf numFmtId="0" fontId="27" fillId="10" borderId="47" xfId="0" applyFont="1" applyFill="1" applyBorder="1" applyAlignment="1">
      <alignment wrapText="1"/>
    </xf>
    <xf numFmtId="0" fontId="27" fillId="10" borderId="0" xfId="0" applyFont="1" applyFill="1" applyBorder="1" applyAlignment="1">
      <alignment wrapText="1"/>
    </xf>
    <xf numFmtId="0" fontId="26" fillId="10" borderId="47" xfId="0" applyFont="1" applyFill="1" applyBorder="1" applyAlignment="1">
      <alignment horizontal="center" vertical="center"/>
    </xf>
    <xf numFmtId="0" fontId="26" fillId="10" borderId="0" xfId="0" applyFont="1" applyFill="1" applyBorder="1" applyAlignment="1">
      <alignment horizontal="center" vertical="center"/>
    </xf>
    <xf numFmtId="0" fontId="26" fillId="10" borderId="48" xfId="0" applyFont="1" applyFill="1" applyBorder="1" applyAlignment="1">
      <alignment horizontal="center" vertical="center"/>
    </xf>
    <xf numFmtId="0" fontId="6" fillId="10" borderId="47" xfId="0" applyFont="1" applyFill="1" applyBorder="1" applyAlignment="1">
      <alignment vertical="center" wrapText="1"/>
    </xf>
    <xf numFmtId="0" fontId="6" fillId="10" borderId="0" xfId="0" applyFont="1" applyFill="1" applyBorder="1" applyAlignment="1">
      <alignment vertical="center" wrapText="1"/>
    </xf>
    <xf numFmtId="0" fontId="28" fillId="10" borderId="0" xfId="0" applyFont="1" applyFill="1" applyBorder="1" applyAlignment="1">
      <alignment vertical="center"/>
    </xf>
    <xf numFmtId="0" fontId="27" fillId="10" borderId="0" xfId="0" applyFont="1" applyFill="1" applyBorder="1" applyAlignment="1">
      <alignment vertical="center"/>
    </xf>
    <xf numFmtId="0" fontId="27" fillId="10" borderId="48" xfId="0" applyFont="1" applyFill="1" applyBorder="1" applyAlignment="1">
      <alignment vertical="center"/>
    </xf>
    <xf numFmtId="0" fontId="7" fillId="10" borderId="0" xfId="0" applyFont="1" applyFill="1" applyBorder="1" applyAlignment="1">
      <alignment horizontal="center" vertical="center"/>
    </xf>
    <xf numFmtId="0" fontId="28" fillId="10" borderId="48" xfId="0" applyFont="1" applyFill="1" applyBorder="1" applyAlignment="1">
      <alignment vertical="center"/>
    </xf>
    <xf numFmtId="0" fontId="27" fillId="10" borderId="0" xfId="0" applyFont="1" applyFill="1" applyBorder="1" applyAlignment="1">
      <alignment vertical="top" wrapText="1"/>
    </xf>
    <xf numFmtId="0" fontId="27" fillId="10" borderId="0" xfId="0" applyFont="1" applyFill="1" applyBorder="1" applyAlignment="1">
      <alignment vertical="top"/>
    </xf>
    <xf numFmtId="0" fontId="7" fillId="10" borderId="0" xfId="0" applyFont="1" applyFill="1" applyBorder="1" applyAlignment="1">
      <alignment horizontal="right" vertical="center" wrapText="1"/>
    </xf>
    <xf numFmtId="0" fontId="29" fillId="0" borderId="0" xfId="0" applyFont="1" applyFill="1"/>
    <xf numFmtId="0" fontId="6" fillId="10" borderId="0" xfId="0" applyFont="1" applyFill="1" applyBorder="1" applyAlignment="1">
      <alignment horizontal="right" vertical="center" wrapText="1"/>
    </xf>
    <xf numFmtId="14" fontId="6" fillId="12" borderId="0" xfId="0" applyNumberFormat="1" applyFont="1" applyFill="1" applyBorder="1" applyAlignment="1" applyProtection="1">
      <alignment horizontal="center" vertical="center"/>
      <protection locked="0"/>
    </xf>
    <xf numFmtId="14" fontId="6" fillId="13" borderId="0" xfId="0" applyNumberFormat="1" applyFont="1" applyFill="1" applyBorder="1" applyAlignment="1" applyProtection="1">
      <alignment horizontal="center" vertical="center"/>
      <protection locked="0"/>
    </xf>
    <xf numFmtId="0" fontId="0" fillId="14" borderId="0" xfId="0" applyFill="1"/>
    <xf numFmtId="0" fontId="30" fillId="10" borderId="0" xfId="0" applyFont="1" applyFill="1" applyBorder="1" applyAlignment="1"/>
    <xf numFmtId="0" fontId="31" fillId="10" borderId="0" xfId="0" applyFont="1" applyFill="1" applyBorder="1" applyAlignment="1">
      <alignment vertical="center"/>
    </xf>
    <xf numFmtId="0" fontId="32" fillId="10" borderId="48" xfId="0" applyFont="1" applyFill="1" applyBorder="1" applyAlignment="1">
      <alignment vertical="center"/>
    </xf>
    <xf numFmtId="0" fontId="34" fillId="10" borderId="0" xfId="0" applyFont="1" applyFill="1" applyBorder="1" applyAlignment="1">
      <alignment vertical="center"/>
    </xf>
    <xf numFmtId="0" fontId="35" fillId="10" borderId="0" xfId="0" applyFont="1" applyFill="1" applyBorder="1" applyAlignment="1">
      <alignment vertical="center"/>
    </xf>
    <xf numFmtId="0" fontId="33" fillId="10" borderId="48" xfId="0" applyFont="1" applyFill="1" applyBorder="1" applyAlignment="1">
      <alignment vertical="center"/>
    </xf>
    <xf numFmtId="0" fontId="30" fillId="10" borderId="48" xfId="0" applyFont="1" applyFill="1" applyBorder="1"/>
    <xf numFmtId="49" fontId="6" fillId="11" borderId="50" xfId="0" applyNumberFormat="1" applyFont="1" applyFill="1" applyBorder="1" applyAlignment="1" applyProtection="1">
      <alignment horizontal="center" vertical="center"/>
      <protection locked="0"/>
    </xf>
    <xf numFmtId="1" fontId="6" fillId="11" borderId="50" xfId="0" applyNumberFormat="1" applyFont="1" applyFill="1" applyBorder="1" applyAlignment="1" applyProtection="1">
      <alignment horizontal="center" vertical="center"/>
      <protection locked="0"/>
    </xf>
    <xf numFmtId="3" fontId="17" fillId="9" borderId="15" xfId="0" applyNumberFormat="1" applyFont="1" applyFill="1" applyBorder="1" applyAlignment="1" applyProtection="1">
      <alignment horizontal="right" vertical="center" shrinkToFit="1"/>
      <protection locked="0"/>
    </xf>
    <xf numFmtId="3" fontId="17" fillId="9" borderId="16" xfId="0" applyNumberFormat="1" applyFont="1" applyFill="1" applyBorder="1" applyAlignment="1" applyProtection="1">
      <alignment horizontal="right" vertical="center" shrinkToFit="1"/>
      <protection locked="0"/>
    </xf>
    <xf numFmtId="3" fontId="42" fillId="3" borderId="41" xfId="0" applyNumberFormat="1" applyFont="1" applyFill="1" applyBorder="1" applyAlignment="1" applyProtection="1">
      <alignment horizontal="center" vertical="center" wrapText="1"/>
    </xf>
    <xf numFmtId="3" fontId="22" fillId="0" borderId="44" xfId="0" applyNumberFormat="1" applyFont="1" applyFill="1" applyBorder="1" applyAlignment="1" applyProtection="1">
      <alignment vertical="center" shrinkToFit="1"/>
      <protection locked="0"/>
    </xf>
    <xf numFmtId="3" fontId="22" fillId="9" borderId="44" xfId="0" applyNumberFormat="1" applyFont="1" applyFill="1" applyBorder="1" applyAlignment="1" applyProtection="1">
      <alignment vertical="center" shrinkToFit="1"/>
      <protection locked="0"/>
    </xf>
    <xf numFmtId="3" fontId="5" fillId="8" borderId="44" xfId="0" applyNumberFormat="1" applyFont="1" applyFill="1" applyBorder="1" applyAlignment="1" applyProtection="1">
      <alignment vertical="center" shrinkToFit="1"/>
      <protection locked="0"/>
    </xf>
    <xf numFmtId="3" fontId="22" fillId="9" borderId="45" xfId="0" applyNumberFormat="1" applyFont="1" applyFill="1" applyBorder="1" applyAlignment="1" applyProtection="1">
      <alignment vertical="center" shrinkToFit="1"/>
      <protection locked="0"/>
    </xf>
    <xf numFmtId="0" fontId="6" fillId="11" borderId="50" xfId="4" applyFont="1" applyFill="1" applyBorder="1" applyAlignment="1" applyProtection="1">
      <alignment horizontal="center" vertical="center"/>
      <protection locked="0"/>
    </xf>
    <xf numFmtId="3" fontId="6" fillId="11" borderId="50" xfId="0" applyNumberFormat="1" applyFont="1" applyFill="1" applyBorder="1" applyAlignment="1" applyProtection="1">
      <alignment horizontal="center" vertical="center"/>
      <protection locked="0"/>
    </xf>
    <xf numFmtId="0" fontId="5" fillId="0" borderId="0" xfId="0" applyFont="1" applyAlignment="1">
      <alignment wrapText="1"/>
    </xf>
    <xf numFmtId="0" fontId="4" fillId="0" borderId="0" xfId="0" applyFont="1"/>
    <xf numFmtId="0" fontId="0" fillId="0" borderId="0" xfId="0" applyAlignment="1">
      <alignment wrapText="1"/>
    </xf>
    <xf numFmtId="0" fontId="8" fillId="0" borderId="0" xfId="0" applyFont="1" applyAlignment="1">
      <alignment wrapText="1"/>
    </xf>
    <xf numFmtId="0" fontId="4" fillId="0" borderId="0" xfId="0" applyFont="1" applyAlignment="1">
      <alignment wrapText="1"/>
    </xf>
    <xf numFmtId="0" fontId="45" fillId="0" borderId="0" xfId="0" applyFont="1"/>
    <xf numFmtId="0" fontId="27" fillId="10" borderId="0" xfId="0" applyFont="1" applyFill="1" applyBorder="1" applyAlignment="1">
      <alignment vertical="top"/>
    </xf>
    <xf numFmtId="0" fontId="27" fillId="10" borderId="0" xfId="0" applyFont="1" applyFill="1" applyBorder="1"/>
    <xf numFmtId="0" fontId="7" fillId="10" borderId="1" xfId="0" applyFont="1" applyFill="1" applyBorder="1" applyAlignment="1">
      <alignment horizontal="left" vertical="center" wrapText="1"/>
    </xf>
    <xf numFmtId="0" fontId="7" fillId="10" borderId="47" xfId="0" applyFont="1" applyFill="1" applyBorder="1" applyAlignment="1">
      <alignment horizontal="right" vertical="center" wrapText="1"/>
    </xf>
    <xf numFmtId="0" fontId="7" fillId="10" borderId="0" xfId="0" applyFont="1" applyFill="1" applyBorder="1" applyAlignment="1">
      <alignment horizontal="right" vertical="center" wrapText="1"/>
    </xf>
    <xf numFmtId="0" fontId="6" fillId="11" borderId="3" xfId="0" applyFont="1" applyFill="1" applyBorder="1" applyAlignment="1" applyProtection="1">
      <alignment vertical="center"/>
      <protection locked="0"/>
    </xf>
    <xf numFmtId="0" fontId="6" fillId="11" borderId="2" xfId="0" applyFont="1" applyFill="1" applyBorder="1" applyAlignment="1" applyProtection="1">
      <alignment vertical="center"/>
      <protection locked="0"/>
    </xf>
    <xf numFmtId="0" fontId="6" fillId="11" borderId="4" xfId="0" applyFont="1" applyFill="1" applyBorder="1" applyAlignment="1" applyProtection="1">
      <alignment vertical="center"/>
      <protection locked="0"/>
    </xf>
    <xf numFmtId="0" fontId="6" fillId="11" borderId="3" xfId="0" applyFont="1" applyFill="1" applyBorder="1" applyAlignment="1" applyProtection="1">
      <alignment horizontal="right" vertical="center"/>
      <protection locked="0"/>
    </xf>
    <xf numFmtId="0" fontId="6" fillId="11" borderId="2" xfId="0" applyFont="1" applyFill="1" applyBorder="1" applyAlignment="1" applyProtection="1">
      <alignment horizontal="right" vertical="center"/>
      <protection locked="0"/>
    </xf>
    <xf numFmtId="0" fontId="6" fillId="11" borderId="4" xfId="0" applyFont="1" applyFill="1" applyBorder="1" applyAlignment="1" applyProtection="1">
      <alignment horizontal="right" vertical="center"/>
      <protection locked="0"/>
    </xf>
    <xf numFmtId="0" fontId="7" fillId="10" borderId="47" xfId="0" applyFont="1" applyFill="1" applyBorder="1" applyAlignment="1">
      <alignment horizontal="left" vertical="center"/>
    </xf>
    <xf numFmtId="0" fontId="7" fillId="10" borderId="0" xfId="0" applyFont="1" applyFill="1" applyBorder="1" applyAlignment="1">
      <alignment horizontal="left" vertical="center"/>
    </xf>
    <xf numFmtId="0" fontId="6" fillId="11" borderId="3" xfId="0" applyFont="1" applyFill="1" applyBorder="1" applyAlignment="1" applyProtection="1">
      <alignment horizontal="center" vertical="center"/>
      <protection locked="0"/>
    </xf>
    <xf numFmtId="0" fontId="6" fillId="11" borderId="4" xfId="0" applyFont="1" applyFill="1" applyBorder="1" applyAlignment="1" applyProtection="1">
      <alignment horizontal="center" vertical="center"/>
      <protection locked="0"/>
    </xf>
    <xf numFmtId="0" fontId="7" fillId="10" borderId="47" xfId="0" applyFont="1" applyFill="1" applyBorder="1" applyAlignment="1">
      <alignment horizontal="center" vertical="center"/>
    </xf>
    <xf numFmtId="0" fontId="7" fillId="10" borderId="0" xfId="0" applyFont="1" applyFill="1" applyBorder="1" applyAlignment="1">
      <alignment horizontal="center" vertical="center"/>
    </xf>
    <xf numFmtId="0" fontId="27" fillId="10" borderId="0" xfId="0" applyFont="1" applyFill="1" applyBorder="1" applyProtection="1">
      <protection locked="0"/>
    </xf>
    <xf numFmtId="0" fontId="27" fillId="10" borderId="0" xfId="0" applyFont="1" applyFill="1" applyBorder="1" applyAlignment="1">
      <alignment vertical="top" wrapText="1"/>
    </xf>
    <xf numFmtId="0" fontId="6" fillId="11" borderId="3" xfId="4" applyFont="1" applyFill="1" applyBorder="1" applyAlignment="1" applyProtection="1">
      <alignment horizontal="right" vertical="center"/>
      <protection locked="0"/>
    </xf>
    <xf numFmtId="0" fontId="6" fillId="11" borderId="2" xfId="4" applyFont="1" applyFill="1" applyBorder="1" applyAlignment="1" applyProtection="1">
      <alignment horizontal="right" vertical="center"/>
      <protection locked="0"/>
    </xf>
    <xf numFmtId="0" fontId="6" fillId="11" borderId="4" xfId="4" applyFont="1" applyFill="1" applyBorder="1" applyAlignment="1" applyProtection="1">
      <alignment horizontal="right" vertical="center"/>
      <protection locked="0"/>
    </xf>
    <xf numFmtId="0" fontId="7" fillId="10" borderId="47" xfId="0" applyFont="1" applyFill="1" applyBorder="1" applyAlignment="1">
      <alignment horizontal="right" vertical="center"/>
    </xf>
    <xf numFmtId="0" fontId="7" fillId="10" borderId="0" xfId="0" applyFont="1" applyFill="1" applyBorder="1" applyAlignment="1">
      <alignment horizontal="right" vertical="center"/>
    </xf>
    <xf numFmtId="0" fontId="28" fillId="10" borderId="0" xfId="0" applyFont="1" applyFill="1" applyBorder="1" applyAlignment="1">
      <alignment vertical="center"/>
    </xf>
    <xf numFmtId="0" fontId="33" fillId="10" borderId="0" xfId="0" applyFont="1" applyFill="1" applyBorder="1" applyAlignment="1">
      <alignment vertical="center"/>
    </xf>
    <xf numFmtId="0" fontId="33" fillId="10" borderId="48" xfId="0" applyFont="1" applyFill="1" applyBorder="1" applyAlignment="1">
      <alignment vertical="center"/>
    </xf>
    <xf numFmtId="0" fontId="7" fillId="10" borderId="0" xfId="0" applyFont="1" applyFill="1" applyBorder="1" applyAlignment="1">
      <alignment vertical="center"/>
    </xf>
    <xf numFmtId="0" fontId="27" fillId="11" borderId="3" xfId="0" applyFont="1" applyFill="1" applyBorder="1" applyProtection="1">
      <protection locked="0"/>
    </xf>
    <xf numFmtId="0" fontId="27" fillId="11" borderId="2" xfId="0" applyFont="1" applyFill="1" applyBorder="1" applyProtection="1">
      <protection locked="0"/>
    </xf>
    <xf numFmtId="0" fontId="27" fillId="11" borderId="4" xfId="0" applyFont="1" applyFill="1" applyBorder="1" applyProtection="1">
      <protection locked="0"/>
    </xf>
    <xf numFmtId="0" fontId="27" fillId="10" borderId="0" xfId="0" applyFont="1" applyFill="1" applyBorder="1" applyAlignment="1">
      <alignment vertical="center"/>
    </xf>
    <xf numFmtId="0" fontId="27" fillId="10" borderId="48" xfId="0" applyFont="1" applyFill="1" applyBorder="1" applyAlignment="1">
      <alignment vertical="center"/>
    </xf>
    <xf numFmtId="0" fontId="7" fillId="10" borderId="48" xfId="0" applyFont="1" applyFill="1" applyBorder="1" applyAlignment="1">
      <alignment horizontal="right" vertical="center" wrapText="1"/>
    </xf>
    <xf numFmtId="49" fontId="6" fillId="11" borderId="3" xfId="0" applyNumberFormat="1" applyFont="1" applyFill="1" applyBorder="1" applyAlignment="1" applyProtection="1">
      <alignment horizontal="center" vertical="center"/>
      <protection locked="0"/>
    </xf>
    <xf numFmtId="49" fontId="6" fillId="11" borderId="4" xfId="0" applyNumberFormat="1" applyFont="1" applyFill="1" applyBorder="1" applyAlignment="1" applyProtection="1">
      <alignment horizontal="center" vertical="center"/>
      <protection locked="0"/>
    </xf>
    <xf numFmtId="0" fontId="7" fillId="10" borderId="47" xfId="0" applyFont="1" applyFill="1" applyBorder="1" applyAlignment="1">
      <alignment horizontal="center" vertical="center" wrapText="1"/>
    </xf>
    <xf numFmtId="0" fontId="7" fillId="10" borderId="0" xfId="0" applyFont="1" applyFill="1" applyBorder="1" applyAlignment="1">
      <alignment horizontal="center" vertical="center" wrapText="1"/>
    </xf>
    <xf numFmtId="0" fontId="7" fillId="10" borderId="48" xfId="0" applyFont="1" applyFill="1" applyBorder="1" applyAlignment="1">
      <alignment horizontal="center" vertical="center" wrapText="1"/>
    </xf>
    <xf numFmtId="0" fontId="28" fillId="10" borderId="47" xfId="0" applyFont="1" applyFill="1" applyBorder="1" applyAlignment="1">
      <alignment vertical="center"/>
    </xf>
    <xf numFmtId="0" fontId="27" fillId="10" borderId="47" xfId="0" applyFont="1" applyFill="1" applyBorder="1" applyAlignment="1">
      <alignment wrapText="1"/>
    </xf>
    <xf numFmtId="0" fontId="27" fillId="10" borderId="0" xfId="0" applyFont="1" applyFill="1" applyBorder="1" applyAlignment="1">
      <alignment wrapText="1"/>
    </xf>
    <xf numFmtId="0" fontId="23" fillId="10" borderId="31" xfId="0" applyFont="1" applyFill="1" applyBorder="1" applyAlignment="1">
      <alignment vertical="center"/>
    </xf>
    <xf numFmtId="0" fontId="23" fillId="10" borderId="1" xfId="0" applyFont="1" applyFill="1" applyBorder="1" applyAlignment="1">
      <alignment vertical="center"/>
    </xf>
    <xf numFmtId="0" fontId="26" fillId="10" borderId="47" xfId="0" applyFont="1" applyFill="1" applyBorder="1" applyAlignment="1">
      <alignment horizontal="center" vertical="center"/>
    </xf>
    <xf numFmtId="0" fontId="26" fillId="10" borderId="0" xfId="0" applyFont="1" applyFill="1" applyBorder="1" applyAlignment="1">
      <alignment horizontal="center" vertical="center"/>
    </xf>
    <xf numFmtId="0" fontId="26" fillId="10" borderId="48" xfId="0" applyFont="1" applyFill="1" applyBorder="1" applyAlignment="1">
      <alignment horizontal="center" vertical="center"/>
    </xf>
    <xf numFmtId="0" fontId="6" fillId="10" borderId="47" xfId="0" applyFont="1" applyFill="1" applyBorder="1" applyAlignment="1">
      <alignment vertical="center" wrapText="1"/>
    </xf>
    <xf numFmtId="0" fontId="6" fillId="10" borderId="0" xfId="0" applyFont="1" applyFill="1" applyBorder="1" applyAlignment="1">
      <alignment vertical="center" wrapText="1"/>
    </xf>
    <xf numFmtId="14" fontId="6" fillId="11" borderId="3" xfId="0" applyNumberFormat="1" applyFont="1" applyFill="1" applyBorder="1" applyAlignment="1" applyProtection="1">
      <alignment horizontal="center" vertical="center"/>
      <protection locked="0"/>
    </xf>
    <xf numFmtId="14" fontId="6" fillId="11" borderId="4" xfId="0" applyNumberFormat="1" applyFont="1" applyFill="1" applyBorder="1" applyAlignment="1" applyProtection="1">
      <alignment horizontal="center" vertical="center"/>
      <protection locked="0"/>
    </xf>
    <xf numFmtId="0" fontId="6" fillId="0" borderId="47"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48" xfId="0" applyFont="1" applyFill="1" applyBorder="1" applyAlignment="1">
      <alignment horizontal="center" vertical="center" wrapText="1"/>
    </xf>
    <xf numFmtId="0" fontId="27" fillId="10" borderId="0" xfId="0" applyFont="1" applyFill="1" applyBorder="1" applyAlignment="1">
      <alignment vertical="center" wrapText="1"/>
    </xf>
    <xf numFmtId="0" fontId="25" fillId="10" borderId="47" xfId="0" applyFont="1" applyFill="1" applyBorder="1" applyAlignment="1">
      <alignment horizontal="center" vertical="center" wrapText="1"/>
    </xf>
    <xf numFmtId="0" fontId="25" fillId="10" borderId="0" xfId="0" applyFont="1" applyFill="1" applyBorder="1" applyAlignment="1">
      <alignment horizontal="center" vertical="center" wrapText="1"/>
    </xf>
    <xf numFmtId="0" fontId="27" fillId="11" borderId="3" xfId="0" applyFont="1" applyFill="1" applyBorder="1" applyAlignment="1" applyProtection="1">
      <alignment vertical="center"/>
      <protection locked="0"/>
    </xf>
    <xf numFmtId="0" fontId="27" fillId="11" borderId="2" xfId="0" applyFont="1" applyFill="1" applyBorder="1" applyAlignment="1" applyProtection="1">
      <alignment vertical="center"/>
      <protection locked="0"/>
    </xf>
    <xf numFmtId="0" fontId="27" fillId="11" borderId="4" xfId="0" applyFont="1" applyFill="1" applyBorder="1" applyAlignment="1" applyProtection="1">
      <alignment vertical="center"/>
      <protection locked="0"/>
    </xf>
    <xf numFmtId="0" fontId="7" fillId="10" borderId="6" xfId="0" applyFont="1" applyFill="1" applyBorder="1" applyAlignment="1">
      <alignment horizontal="left" vertical="center" wrapText="1"/>
    </xf>
    <xf numFmtId="49" fontId="6" fillId="11" borderId="3" xfId="0" applyNumberFormat="1" applyFont="1" applyFill="1" applyBorder="1" applyAlignment="1" applyProtection="1">
      <alignment vertical="center"/>
      <protection locked="0"/>
    </xf>
    <xf numFmtId="49" fontId="6" fillId="11" borderId="2" xfId="0" applyNumberFormat="1" applyFont="1" applyFill="1" applyBorder="1" applyAlignment="1" applyProtection="1">
      <alignment vertical="center"/>
      <protection locked="0"/>
    </xf>
    <xf numFmtId="49" fontId="6" fillId="11" borderId="4" xfId="0" applyNumberFormat="1" applyFont="1" applyFill="1" applyBorder="1" applyAlignment="1" applyProtection="1">
      <alignment vertical="center"/>
      <protection locked="0"/>
    </xf>
    <xf numFmtId="0" fontId="7" fillId="10" borderId="48" xfId="0" applyFont="1" applyFill="1" applyBorder="1" applyAlignment="1">
      <alignment horizontal="center" vertical="center"/>
    </xf>
    <xf numFmtId="0" fontId="7" fillId="0" borderId="15" xfId="0" applyFont="1" applyFill="1" applyBorder="1" applyAlignment="1" applyProtection="1">
      <alignment horizontal="left" vertical="center" wrapText="1"/>
    </xf>
    <xf numFmtId="0" fontId="17" fillId="9" borderId="25" xfId="0" applyFont="1" applyFill="1" applyBorder="1" applyAlignment="1" applyProtection="1">
      <alignment horizontal="left" vertical="center" wrapText="1"/>
    </xf>
    <xf numFmtId="0" fontId="17" fillId="9" borderId="26" xfId="0" applyFont="1" applyFill="1" applyBorder="1" applyAlignment="1" applyProtection="1">
      <alignment horizontal="left" vertical="center" wrapText="1"/>
    </xf>
    <xf numFmtId="0" fontId="17" fillId="9" borderId="27" xfId="0" applyFont="1" applyFill="1" applyBorder="1" applyAlignment="1" applyProtection="1">
      <alignment horizontal="left" vertical="center" wrapText="1"/>
    </xf>
    <xf numFmtId="0" fontId="37" fillId="9" borderId="15" xfId="0" applyFont="1" applyFill="1" applyBorder="1" applyAlignment="1" applyProtection="1">
      <alignment horizontal="left" vertical="center" wrapText="1"/>
    </xf>
    <xf numFmtId="0" fontId="16" fillId="9" borderId="15" xfId="0" applyFont="1" applyFill="1" applyBorder="1" applyAlignment="1" applyProtection="1">
      <alignment horizontal="left" vertical="center" wrapText="1"/>
    </xf>
    <xf numFmtId="0" fontId="17" fillId="0" borderId="15" xfId="0" applyFont="1" applyFill="1" applyBorder="1" applyAlignment="1" applyProtection="1">
      <alignment horizontal="left" vertical="center" wrapText="1"/>
    </xf>
    <xf numFmtId="0" fontId="7" fillId="0" borderId="25" xfId="0" applyFont="1" applyFill="1" applyBorder="1" applyAlignment="1" applyProtection="1">
      <alignment horizontal="left" vertical="center" wrapText="1"/>
    </xf>
    <xf numFmtId="0" fontId="7" fillId="0" borderId="26" xfId="0" applyFont="1" applyFill="1" applyBorder="1" applyAlignment="1" applyProtection="1">
      <alignment horizontal="left" vertical="center" wrapText="1"/>
    </xf>
    <xf numFmtId="0" fontId="7" fillId="0" borderId="27" xfId="0" applyFont="1" applyFill="1" applyBorder="1" applyAlignment="1" applyProtection="1">
      <alignment horizontal="left" vertical="center" wrapText="1"/>
    </xf>
    <xf numFmtId="0" fontId="16" fillId="9" borderId="25" xfId="0" applyFont="1" applyFill="1" applyBorder="1" applyAlignment="1" applyProtection="1">
      <alignment horizontal="left" vertical="center" wrapText="1"/>
    </xf>
    <xf numFmtId="0" fontId="16" fillId="9" borderId="26" xfId="0" applyFont="1" applyFill="1" applyBorder="1" applyAlignment="1" applyProtection="1">
      <alignment horizontal="left" vertical="center" wrapText="1"/>
    </xf>
    <xf numFmtId="0" fontId="16" fillId="9" borderId="27" xfId="0" applyFont="1" applyFill="1" applyBorder="1" applyAlignment="1" applyProtection="1">
      <alignment horizontal="left" vertical="center" wrapText="1"/>
    </xf>
    <xf numFmtId="0" fontId="10"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8"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4" fillId="0" borderId="2" xfId="0" applyFont="1" applyFill="1" applyBorder="1" applyAlignment="1" applyProtection="1">
      <alignment horizontal="right" vertical="top" wrapText="1"/>
    </xf>
    <xf numFmtId="0" fontId="4" fillId="0" borderId="2" xfId="0" applyFont="1" applyBorder="1" applyAlignment="1" applyProtection="1">
      <alignment horizontal="right" vertical="top" wrapText="1"/>
    </xf>
    <xf numFmtId="0" fontId="8"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8"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6" fillId="3" borderId="31"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32" xfId="0" applyBorder="1" applyAlignment="1" applyProtection="1">
      <alignment horizontal="center" vertical="center" wrapText="1"/>
    </xf>
    <xf numFmtId="0" fontId="13" fillId="4" borderId="2" xfId="0" applyFont="1" applyFill="1" applyBorder="1" applyAlignment="1" applyProtection="1">
      <alignment horizontal="left" vertical="center" wrapText="1"/>
    </xf>
    <xf numFmtId="0" fontId="13" fillId="4" borderId="4" xfId="0" applyFont="1" applyFill="1" applyBorder="1" applyAlignment="1" applyProtection="1">
      <alignment horizontal="left" vertical="center" wrapText="1"/>
    </xf>
    <xf numFmtId="0" fontId="16" fillId="0" borderId="28" xfId="0" applyFont="1" applyFill="1" applyBorder="1" applyAlignment="1" applyProtection="1">
      <alignment horizontal="left" vertical="center" wrapText="1"/>
    </xf>
    <xf numFmtId="0" fontId="16" fillId="0" borderId="29" xfId="0" applyFont="1" applyFill="1" applyBorder="1" applyAlignment="1" applyProtection="1">
      <alignment horizontal="left" vertical="center" wrapText="1"/>
    </xf>
    <xf numFmtId="0" fontId="16" fillId="0" borderId="30" xfId="0" applyFont="1" applyFill="1" applyBorder="1" applyAlignment="1" applyProtection="1">
      <alignment horizontal="left" vertical="center" wrapText="1"/>
    </xf>
    <xf numFmtId="0" fontId="17" fillId="0" borderId="25" xfId="0" applyFont="1" applyFill="1" applyBorder="1" applyAlignment="1" applyProtection="1">
      <alignment horizontal="left" vertical="center" wrapText="1"/>
    </xf>
    <xf numFmtId="0" fontId="17" fillId="0" borderId="26" xfId="0" applyFont="1" applyFill="1" applyBorder="1" applyAlignment="1" applyProtection="1">
      <alignment horizontal="left" vertical="center" wrapText="1"/>
    </xf>
    <xf numFmtId="0" fontId="17" fillId="0" borderId="27" xfId="0" applyFont="1" applyFill="1" applyBorder="1" applyAlignment="1" applyProtection="1">
      <alignment horizontal="left" vertical="center" wrapText="1"/>
    </xf>
    <xf numFmtId="0" fontId="39" fillId="9" borderId="15" xfId="0" applyFont="1" applyFill="1" applyBorder="1" applyAlignment="1" applyProtection="1">
      <alignment horizontal="left" vertical="center" wrapText="1"/>
    </xf>
    <xf numFmtId="0" fontId="17" fillId="9" borderId="15" xfId="0" applyFont="1" applyFill="1" applyBorder="1" applyAlignment="1" applyProtection="1">
      <alignment horizontal="left" vertical="center" wrapText="1"/>
    </xf>
    <xf numFmtId="0" fontId="16" fillId="0" borderId="15" xfId="0" applyFont="1" applyFill="1" applyBorder="1" applyAlignment="1" applyProtection="1">
      <alignment horizontal="left" vertical="center" wrapText="1"/>
    </xf>
    <xf numFmtId="0" fontId="16" fillId="0" borderId="16" xfId="0" applyFont="1" applyFill="1" applyBorder="1" applyAlignment="1" applyProtection="1">
      <alignment horizontal="left" vertical="center" wrapText="1"/>
    </xf>
    <xf numFmtId="0" fontId="16" fillId="0" borderId="25" xfId="0" applyFont="1" applyFill="1" applyBorder="1" applyAlignment="1" applyProtection="1">
      <alignment horizontal="left" vertical="center" wrapText="1"/>
    </xf>
    <xf numFmtId="0" fontId="16" fillId="0" borderId="26" xfId="0" applyFont="1" applyFill="1" applyBorder="1" applyAlignment="1" applyProtection="1">
      <alignment horizontal="left" vertical="center" wrapText="1"/>
    </xf>
    <xf numFmtId="0" fontId="16" fillId="0" borderId="27" xfId="0" applyFont="1" applyFill="1" applyBorder="1" applyAlignment="1" applyProtection="1">
      <alignment horizontal="left" vertical="center" wrapText="1"/>
    </xf>
    <xf numFmtId="0" fontId="16" fillId="0" borderId="22" xfId="0" applyFont="1" applyFill="1" applyBorder="1" applyAlignment="1" applyProtection="1">
      <alignment horizontal="left" vertical="center" wrapText="1"/>
    </xf>
    <xf numFmtId="0" fontId="16" fillId="0" borderId="23" xfId="0" applyFont="1" applyFill="1" applyBorder="1" applyAlignment="1" applyProtection="1">
      <alignment horizontal="left" vertical="center" wrapText="1"/>
    </xf>
    <xf numFmtId="0" fontId="16" fillId="0" borderId="24" xfId="0" applyFont="1" applyFill="1" applyBorder="1" applyAlignment="1" applyProtection="1">
      <alignment horizontal="left" vertical="center" wrapText="1"/>
    </xf>
    <xf numFmtId="0" fontId="14" fillId="4" borderId="14" xfId="0" applyFont="1" applyFill="1" applyBorder="1" applyAlignment="1" applyProtection="1">
      <alignment horizontal="left" vertical="center" wrapText="1"/>
    </xf>
    <xf numFmtId="0" fontId="15" fillId="4" borderId="14" xfId="0" applyFont="1" applyFill="1" applyBorder="1" applyAlignment="1" applyProtection="1">
      <alignment vertical="center"/>
    </xf>
    <xf numFmtId="0" fontId="6" fillId="3" borderId="31" xfId="3" applyFont="1" applyFill="1" applyBorder="1" applyAlignment="1" applyProtection="1">
      <alignment horizontal="center" vertical="center" wrapText="1"/>
    </xf>
    <xf numFmtId="0" fontId="18" fillId="3" borderId="3" xfId="3" applyFont="1" applyFill="1" applyBorder="1" applyAlignment="1" applyProtection="1">
      <alignment horizontal="center" vertical="center"/>
    </xf>
    <xf numFmtId="0" fontId="8" fillId="5" borderId="5" xfId="3" applyFont="1" applyFill="1" applyBorder="1" applyAlignment="1" applyProtection="1">
      <alignment vertical="center" wrapText="1"/>
      <protection locked="0"/>
    </xf>
    <xf numFmtId="0" fontId="8" fillId="0" borderId="0" xfId="3" applyFont="1" applyFill="1" applyBorder="1" applyAlignment="1" applyProtection="1">
      <alignment horizontal="center" vertical="top" wrapText="1"/>
      <protection locked="0"/>
    </xf>
    <xf numFmtId="0" fontId="10" fillId="0" borderId="0" xfId="3" applyFont="1" applyFill="1" applyBorder="1" applyAlignment="1" applyProtection="1">
      <alignment horizontal="center" vertical="center" wrapText="1"/>
    </xf>
    <xf numFmtId="0" fontId="20" fillId="0" borderId="15" xfId="0" applyFont="1" applyFill="1" applyBorder="1" applyAlignment="1" applyProtection="1">
      <alignment horizontal="left" vertical="center" wrapText="1"/>
    </xf>
    <xf numFmtId="0" fontId="7" fillId="9" borderId="15" xfId="0" applyFont="1" applyFill="1" applyBorder="1" applyAlignment="1" applyProtection="1">
      <alignment horizontal="left" vertical="center" wrapText="1"/>
    </xf>
    <xf numFmtId="0" fontId="7" fillId="9" borderId="15" xfId="0" applyFont="1" applyFill="1" applyBorder="1" applyAlignment="1" applyProtection="1">
      <alignment horizontal="left" vertical="center" wrapText="1" indent="1"/>
    </xf>
    <xf numFmtId="0" fontId="7" fillId="0" borderId="15" xfId="0" applyFont="1" applyFill="1" applyBorder="1" applyAlignment="1" applyProtection="1">
      <alignment horizontal="left" vertical="center" wrapText="1" indent="1"/>
    </xf>
    <xf numFmtId="0" fontId="37" fillId="9" borderId="14" xfId="0" applyFont="1" applyFill="1" applyBorder="1" applyAlignment="1" applyProtection="1">
      <alignment horizontal="left" vertical="center" wrapText="1"/>
    </xf>
    <xf numFmtId="0" fontId="16" fillId="9" borderId="14" xfId="0" applyFont="1" applyFill="1" applyBorder="1" applyAlignment="1" applyProtection="1">
      <alignment horizontal="left" vertical="center" wrapText="1"/>
    </xf>
    <xf numFmtId="0" fontId="7" fillId="9" borderId="16" xfId="0" applyFont="1" applyFill="1" applyBorder="1" applyAlignment="1" applyProtection="1">
      <alignment horizontal="left" vertical="center" wrapText="1" indent="1"/>
    </xf>
    <xf numFmtId="0" fontId="14" fillId="4" borderId="14" xfId="0" applyFont="1" applyFill="1" applyBorder="1" applyAlignment="1" applyProtection="1">
      <alignment vertical="center" wrapText="1"/>
    </xf>
    <xf numFmtId="0" fontId="40" fillId="9" borderId="15" xfId="0" applyFont="1" applyFill="1" applyBorder="1" applyAlignment="1" applyProtection="1">
      <alignment horizontal="left" vertical="center" wrapText="1"/>
    </xf>
    <xf numFmtId="0" fontId="14" fillId="9" borderId="15"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indent="1"/>
    </xf>
    <xf numFmtId="0" fontId="14" fillId="0" borderId="16" xfId="0" applyFont="1" applyFill="1" applyBorder="1" applyAlignment="1" applyProtection="1">
      <alignment horizontal="left" vertical="center" wrapText="1" indent="1"/>
    </xf>
    <xf numFmtId="0" fontId="4"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6" fillId="9" borderId="15" xfId="0" applyFont="1" applyFill="1" applyBorder="1" applyAlignment="1" applyProtection="1">
      <alignment horizontal="left" vertical="center" wrapText="1"/>
    </xf>
    <xf numFmtId="0" fontId="6" fillId="9" borderId="16" xfId="0" applyFont="1" applyFill="1" applyBorder="1" applyAlignment="1" applyProtection="1">
      <alignment horizontal="left" vertical="center" wrapText="1"/>
    </xf>
    <xf numFmtId="0" fontId="7" fillId="10" borderId="15" xfId="0" applyFont="1" applyFill="1" applyBorder="1" applyAlignment="1" applyProtection="1">
      <alignment horizontal="left" vertical="center" wrapText="1" indent="1"/>
    </xf>
    <xf numFmtId="0" fontId="40" fillId="0" borderId="15" xfId="0" applyFont="1" applyFill="1" applyBorder="1" applyAlignment="1" applyProtection="1">
      <alignment horizontal="left" vertical="center" wrapText="1" indent="1"/>
    </xf>
    <xf numFmtId="0" fontId="40" fillId="0" borderId="16" xfId="0" applyFont="1" applyFill="1" applyBorder="1" applyAlignment="1" applyProtection="1">
      <alignment horizontal="left" vertical="center" wrapText="1" indent="1"/>
    </xf>
    <xf numFmtId="0" fontId="6" fillId="4" borderId="14" xfId="0" applyFont="1" applyFill="1" applyBorder="1" applyAlignment="1" applyProtection="1">
      <alignment horizontal="left" vertical="center" wrapText="1"/>
    </xf>
    <xf numFmtId="0" fontId="6" fillId="4" borderId="14" xfId="0" applyFont="1" applyFill="1" applyBorder="1" applyAlignment="1" applyProtection="1">
      <alignment vertical="center" wrapText="1"/>
    </xf>
    <xf numFmtId="0" fontId="6" fillId="0" borderId="15" xfId="0" applyFont="1" applyFill="1" applyBorder="1" applyAlignment="1" applyProtection="1">
      <alignment horizontal="left" vertical="center" wrapText="1"/>
    </xf>
    <xf numFmtId="0" fontId="0" fillId="0" borderId="0" xfId="0" applyAlignment="1" applyProtection="1">
      <alignment horizontal="center" wrapText="1"/>
    </xf>
    <xf numFmtId="0" fontId="7" fillId="0" borderId="25" xfId="0" applyFont="1" applyFill="1" applyBorder="1" applyAlignment="1" applyProtection="1">
      <alignment horizontal="left" vertical="center" wrapText="1" indent="1"/>
    </xf>
    <xf numFmtId="0" fontId="7" fillId="0" borderId="26" xfId="0" applyFont="1" applyFill="1" applyBorder="1" applyAlignment="1" applyProtection="1">
      <alignment horizontal="left" vertical="center" wrapText="1" indent="1"/>
    </xf>
    <xf numFmtId="0" fontId="7" fillId="0" borderId="27" xfId="0" applyFont="1" applyFill="1" applyBorder="1" applyAlignment="1" applyProtection="1">
      <alignment horizontal="left" vertical="center" wrapText="1" indent="1"/>
    </xf>
    <xf numFmtId="0" fontId="18" fillId="2" borderId="5" xfId="3" applyFont="1" applyFill="1" applyBorder="1" applyAlignment="1" applyProtection="1">
      <alignment vertical="center" wrapText="1"/>
      <protection locked="0"/>
    </xf>
    <xf numFmtId="0" fontId="20" fillId="0" borderId="25" xfId="0" applyFont="1" applyFill="1" applyBorder="1" applyAlignment="1" applyProtection="1">
      <alignment horizontal="left" vertical="center" wrapText="1" indent="2"/>
    </xf>
    <xf numFmtId="0" fontId="20" fillId="0" borderId="26" xfId="0" applyFont="1" applyFill="1" applyBorder="1" applyAlignment="1" applyProtection="1">
      <alignment horizontal="left" vertical="center" wrapText="1" indent="2"/>
    </xf>
    <xf numFmtId="0" fontId="20" fillId="0" borderId="27" xfId="0" applyFont="1" applyFill="1" applyBorder="1" applyAlignment="1" applyProtection="1">
      <alignment horizontal="left" vertical="center" wrapText="1" indent="2"/>
    </xf>
    <xf numFmtId="0" fontId="4" fillId="0" borderId="2" xfId="3" applyFont="1" applyBorder="1" applyAlignment="1" applyProtection="1">
      <alignment horizontal="right" vertical="top" wrapText="1"/>
    </xf>
    <xf numFmtId="0" fontId="0" fillId="0" borderId="2" xfId="0" applyBorder="1" applyAlignment="1" applyProtection="1">
      <alignment horizontal="right"/>
    </xf>
    <xf numFmtId="0" fontId="6" fillId="9" borderId="25" xfId="0" applyFont="1" applyFill="1" applyBorder="1" applyAlignment="1" applyProtection="1">
      <alignment horizontal="left" vertical="center" wrapText="1"/>
    </xf>
    <xf numFmtId="0" fontId="6" fillId="9" borderId="26" xfId="0" applyFont="1" applyFill="1" applyBorder="1" applyAlignment="1" applyProtection="1">
      <alignment horizontal="left" vertical="center" wrapText="1"/>
    </xf>
    <xf numFmtId="0" fontId="6" fillId="9" borderId="27" xfId="0" applyFont="1" applyFill="1" applyBorder="1" applyAlignment="1" applyProtection="1">
      <alignment horizontal="left" vertical="center" wrapText="1"/>
    </xf>
    <xf numFmtId="0" fontId="7" fillId="9" borderId="25" xfId="0" applyFont="1" applyFill="1" applyBorder="1" applyAlignment="1" applyProtection="1">
      <alignment horizontal="left" vertical="center" wrapText="1" indent="1"/>
    </xf>
    <xf numFmtId="0" fontId="7" fillId="9" borderId="26" xfId="0" applyFont="1" applyFill="1" applyBorder="1" applyAlignment="1" applyProtection="1">
      <alignment horizontal="left" vertical="center" wrapText="1" indent="1"/>
    </xf>
    <xf numFmtId="0" fontId="7" fillId="9" borderId="27" xfId="0" applyFont="1" applyFill="1" applyBorder="1" applyAlignment="1" applyProtection="1">
      <alignment horizontal="left" vertical="center" wrapText="1" indent="1"/>
    </xf>
    <xf numFmtId="0" fontId="6" fillId="3" borderId="19" xfId="3" applyFont="1" applyFill="1" applyBorder="1" applyAlignment="1" applyProtection="1">
      <alignment horizontal="center" vertical="center" wrapText="1"/>
    </xf>
    <xf numFmtId="0" fontId="0" fillId="0" borderId="21" xfId="0" applyBorder="1" applyAlignment="1" applyProtection="1">
      <alignment horizontal="center" vertical="center" wrapText="1"/>
    </xf>
    <xf numFmtId="0" fontId="0" fillId="0" borderId="20" xfId="0" applyBorder="1" applyAlignment="1" applyProtection="1">
      <alignment horizontal="center" vertical="center" wrapText="1"/>
    </xf>
    <xf numFmtId="0" fontId="18" fillId="3" borderId="34" xfId="3" applyFont="1" applyFill="1" applyBorder="1" applyAlignment="1" applyProtection="1">
      <alignment horizontal="center" vertical="center" wrapText="1"/>
    </xf>
    <xf numFmtId="0" fontId="0" fillId="0" borderId="35" xfId="0" applyBorder="1" applyAlignment="1" applyProtection="1">
      <alignment horizontal="center" vertical="center" wrapText="1"/>
    </xf>
    <xf numFmtId="0" fontId="0" fillId="0" borderId="36" xfId="0" applyBorder="1" applyAlignment="1" applyProtection="1">
      <alignment horizontal="center" vertical="center" wrapText="1"/>
    </xf>
    <xf numFmtId="0" fontId="14" fillId="7" borderId="31" xfId="0" applyFont="1" applyFill="1" applyBorder="1" applyAlignment="1" applyProtection="1">
      <alignment horizontal="left" vertical="center" shrinkToFit="1"/>
    </xf>
    <xf numFmtId="0" fontId="14" fillId="7" borderId="1" xfId="0" applyFont="1" applyFill="1" applyBorder="1" applyAlignment="1" applyProtection="1">
      <alignment horizontal="left" vertical="center" shrinkToFit="1"/>
    </xf>
    <xf numFmtId="0" fontId="14" fillId="7" borderId="32" xfId="0" applyFont="1" applyFill="1" applyBorder="1" applyAlignment="1" applyProtection="1">
      <alignment horizontal="left" vertical="center" shrinkToFit="1"/>
    </xf>
    <xf numFmtId="0" fontId="7" fillId="0" borderId="37" xfId="0" applyFont="1" applyFill="1" applyBorder="1" applyAlignment="1" applyProtection="1">
      <alignment horizontal="left" vertical="center" wrapText="1" indent="1"/>
    </xf>
    <xf numFmtId="0" fontId="7" fillId="0" borderId="38" xfId="0" applyFont="1" applyFill="1" applyBorder="1" applyAlignment="1" applyProtection="1">
      <alignment horizontal="left" vertical="center" wrapText="1" indent="1"/>
    </xf>
    <xf numFmtId="0" fontId="7" fillId="0" borderId="39" xfId="0" applyFont="1" applyFill="1" applyBorder="1" applyAlignment="1" applyProtection="1">
      <alignment horizontal="left" vertical="center" wrapText="1" indent="1"/>
    </xf>
    <xf numFmtId="0" fontId="14" fillId="9" borderId="22" xfId="0" applyFont="1" applyFill="1" applyBorder="1" applyAlignment="1" applyProtection="1">
      <alignment horizontal="left" vertical="center" wrapText="1"/>
    </xf>
    <xf numFmtId="0" fontId="14" fillId="9" borderId="23" xfId="0" applyFont="1" applyFill="1" applyBorder="1" applyAlignment="1" applyProtection="1">
      <alignment horizontal="left" vertical="center" wrapText="1"/>
    </xf>
    <xf numFmtId="0" fontId="14" fillId="9" borderId="24" xfId="0" applyFont="1" applyFill="1" applyBorder="1" applyAlignment="1" applyProtection="1">
      <alignment horizontal="left" vertical="center" wrapText="1"/>
    </xf>
    <xf numFmtId="0" fontId="14" fillId="9" borderId="25" xfId="0" applyFont="1" applyFill="1" applyBorder="1" applyAlignment="1" applyProtection="1">
      <alignment horizontal="left" vertical="center" wrapText="1"/>
    </xf>
    <xf numFmtId="0" fontId="14" fillId="9" borderId="26" xfId="0" applyFont="1" applyFill="1" applyBorder="1" applyAlignment="1" applyProtection="1">
      <alignment horizontal="left" vertical="center" wrapText="1"/>
    </xf>
    <xf numFmtId="0" fontId="14" fillId="9" borderId="27" xfId="0" applyFont="1" applyFill="1" applyBorder="1" applyAlignment="1" applyProtection="1">
      <alignment horizontal="left" vertical="center" wrapText="1"/>
    </xf>
    <xf numFmtId="0" fontId="14" fillId="0" borderId="25" xfId="0" applyFont="1" applyFill="1" applyBorder="1" applyAlignment="1" applyProtection="1">
      <alignment horizontal="left" vertical="center" wrapText="1"/>
    </xf>
    <xf numFmtId="0" fontId="14" fillId="0" borderId="26" xfId="0" applyFont="1" applyFill="1" applyBorder="1" applyAlignment="1" applyProtection="1">
      <alignment horizontal="left" vertical="center" wrapText="1"/>
    </xf>
    <xf numFmtId="0" fontId="14" fillId="0" borderId="27" xfId="0" applyFont="1" applyFill="1" applyBorder="1" applyAlignment="1" applyProtection="1">
      <alignment horizontal="left" vertical="center" wrapText="1"/>
    </xf>
    <xf numFmtId="0" fontId="7" fillId="0" borderId="33" xfId="0" applyFont="1" applyFill="1" applyBorder="1" applyAlignment="1" applyProtection="1">
      <alignment horizontal="left" vertical="center" wrapText="1"/>
    </xf>
    <xf numFmtId="0" fontId="7" fillId="7" borderId="1" xfId="0" applyFont="1" applyFill="1" applyBorder="1" applyAlignment="1" applyProtection="1">
      <alignment horizontal="left" vertical="center" shrinkToFit="1"/>
    </xf>
    <xf numFmtId="0" fontId="7" fillId="7" borderId="32" xfId="0" applyFont="1" applyFill="1" applyBorder="1" applyAlignment="1" applyProtection="1">
      <alignment horizontal="left" vertical="center" shrinkToFit="1"/>
    </xf>
    <xf numFmtId="0" fontId="40" fillId="9" borderId="16" xfId="0" applyFont="1" applyFill="1" applyBorder="1" applyAlignment="1" applyProtection="1">
      <alignment horizontal="left" vertical="center" wrapText="1"/>
    </xf>
    <xf numFmtId="0" fontId="14" fillId="9" borderId="16" xfId="0" applyFont="1" applyFill="1" applyBorder="1" applyAlignment="1" applyProtection="1">
      <alignment horizontal="left" vertical="center" wrapText="1"/>
    </xf>
    <xf numFmtId="0" fontId="7" fillId="0" borderId="33" xfId="0" applyFont="1" applyFill="1" applyBorder="1" applyAlignment="1" applyProtection="1">
      <alignment horizontal="left" vertical="center" wrapText="1" indent="1"/>
    </xf>
    <xf numFmtId="0" fontId="4" fillId="0" borderId="2" xfId="0" applyFont="1" applyBorder="1" applyAlignment="1" applyProtection="1">
      <alignment horizontal="right"/>
    </xf>
    <xf numFmtId="0" fontId="40" fillId="0" borderId="16" xfId="0" applyFont="1" applyFill="1" applyBorder="1" applyAlignment="1" applyProtection="1">
      <alignment horizontal="left" vertical="center" wrapText="1"/>
    </xf>
    <xf numFmtId="0" fontId="14" fillId="0" borderId="16" xfId="0" applyFont="1" applyFill="1" applyBorder="1" applyAlignment="1" applyProtection="1">
      <alignment horizontal="left" vertical="center" wrapText="1"/>
    </xf>
    <xf numFmtId="0" fontId="40" fillId="0" borderId="15"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10" fillId="0" borderId="0" xfId="1" applyFont="1" applyFill="1" applyBorder="1" applyAlignment="1" applyProtection="1">
      <alignment horizontal="center" vertical="center" wrapText="1"/>
    </xf>
    <xf numFmtId="0" fontId="13" fillId="0" borderId="0" xfId="3" applyFont="1" applyBorder="1" applyAlignment="1" applyProtection="1">
      <alignment horizontal="center" vertical="center" wrapText="1"/>
    </xf>
    <xf numFmtId="0" fontId="8" fillId="0" borderId="0" xfId="1" applyFont="1" applyFill="1" applyBorder="1" applyAlignment="1" applyProtection="1">
      <alignment horizontal="center" vertical="center"/>
    </xf>
    <xf numFmtId="0" fontId="5" fillId="0" borderId="44" xfId="0" applyFont="1" applyBorder="1" applyAlignment="1" applyProtection="1">
      <alignment horizontal="left" vertical="center" wrapText="1"/>
    </xf>
    <xf numFmtId="0" fontId="18" fillId="9" borderId="44" xfId="0" applyFont="1" applyFill="1" applyBorder="1" applyAlignment="1" applyProtection="1">
      <alignment horizontal="left" vertical="center" wrapText="1"/>
    </xf>
    <xf numFmtId="0" fontId="11" fillId="3" borderId="8" xfId="0" applyFont="1" applyFill="1" applyBorder="1" applyAlignment="1" applyProtection="1">
      <alignment horizontal="center" vertical="center" wrapText="1"/>
    </xf>
    <xf numFmtId="0" fontId="5" fillId="0" borderId="9" xfId="0" applyFont="1" applyBorder="1" applyAlignment="1" applyProtection="1">
      <alignment horizontal="center" vertical="center" wrapText="1"/>
    </xf>
    <xf numFmtId="0" fontId="5" fillId="0" borderId="40" xfId="0" applyFont="1" applyBorder="1" applyAlignment="1" applyProtection="1">
      <alignment horizontal="center" vertical="center" wrapText="1"/>
    </xf>
    <xf numFmtId="0" fontId="5" fillId="0" borderId="41" xfId="0" applyFont="1" applyBorder="1" applyAlignment="1" applyProtection="1">
      <alignment horizontal="center" vertical="center" wrapText="1"/>
    </xf>
    <xf numFmtId="0" fontId="11" fillId="3" borderId="9" xfId="0" applyFont="1" applyFill="1" applyBorder="1" applyAlignment="1" applyProtection="1">
      <alignment horizontal="center" vertical="center" wrapText="1"/>
    </xf>
    <xf numFmtId="0" fontId="5" fillId="0" borderId="41" xfId="0" applyFont="1" applyBorder="1" applyProtection="1"/>
    <xf numFmtId="3" fontId="11" fillId="3" borderId="9" xfId="0" applyNumberFormat="1" applyFont="1" applyFill="1" applyBorder="1" applyAlignment="1" applyProtection="1">
      <alignment horizontal="center" vertical="center" wrapText="1"/>
    </xf>
    <xf numFmtId="3" fontId="5" fillId="0" borderId="41" xfId="0" applyNumberFormat="1" applyFont="1" applyBorder="1" applyProtection="1"/>
    <xf numFmtId="3" fontId="11" fillId="3" borderId="10" xfId="0" applyNumberFormat="1" applyFont="1" applyFill="1" applyBorder="1" applyAlignment="1" applyProtection="1">
      <alignment horizontal="center" vertical="center" wrapText="1"/>
    </xf>
    <xf numFmtId="3" fontId="5" fillId="0" borderId="42" xfId="0" applyNumberFormat="1" applyFont="1" applyBorder="1" applyProtection="1"/>
    <xf numFmtId="49" fontId="11" fillId="3" borderId="11" xfId="0" applyNumberFormat="1" applyFont="1" applyFill="1" applyBorder="1" applyAlignment="1" applyProtection="1">
      <alignment horizontal="center" vertical="center" wrapText="1"/>
    </xf>
    <xf numFmtId="49" fontId="11" fillId="3" borderId="12" xfId="0" applyNumberFormat="1" applyFont="1" applyFill="1" applyBorder="1" applyAlignment="1" applyProtection="1">
      <alignment horizontal="center" vertical="center" wrapText="1"/>
    </xf>
    <xf numFmtId="0" fontId="19" fillId="6" borderId="43" xfId="0" applyFont="1" applyFill="1" applyBorder="1" applyAlignment="1" applyProtection="1">
      <alignment horizontal="left" vertical="center"/>
    </xf>
    <xf numFmtId="0" fontId="21" fillId="6" borderId="43" xfId="0" applyFont="1" applyFill="1" applyBorder="1" applyAlignment="1" applyProtection="1">
      <alignment vertical="center"/>
    </xf>
    <xf numFmtId="0" fontId="5" fillId="0" borderId="43" xfId="0" applyFont="1" applyBorder="1" applyAlignment="1" applyProtection="1">
      <alignment vertical="center"/>
    </xf>
    <xf numFmtId="0" fontId="18" fillId="0" borderId="44" xfId="0" applyFont="1" applyBorder="1" applyAlignment="1" applyProtection="1">
      <alignment horizontal="left" vertical="center" wrapText="1"/>
    </xf>
    <xf numFmtId="0" fontId="18" fillId="9" borderId="45" xfId="0" applyFont="1" applyFill="1" applyBorder="1" applyAlignment="1" applyProtection="1">
      <alignment horizontal="left" vertical="center" wrapText="1"/>
    </xf>
    <xf numFmtId="0" fontId="19" fillId="6" borderId="46" xfId="0" applyFont="1" applyFill="1" applyBorder="1" applyAlignment="1" applyProtection="1">
      <alignment horizontal="left" vertical="center"/>
    </xf>
    <xf numFmtId="0" fontId="5" fillId="0" borderId="46" xfId="0" applyFont="1" applyBorder="1" applyAlignment="1" applyProtection="1">
      <alignment vertical="center"/>
    </xf>
    <xf numFmtId="0" fontId="44" fillId="9" borderId="44" xfId="0" applyFont="1" applyFill="1" applyBorder="1" applyAlignment="1" applyProtection="1">
      <alignment horizontal="left" vertical="center" wrapText="1"/>
    </xf>
    <xf numFmtId="0" fontId="19" fillId="9" borderId="44" xfId="0" applyFont="1" applyFill="1" applyBorder="1" applyAlignment="1" applyProtection="1">
      <alignment horizontal="left" vertical="center" wrapText="1"/>
    </xf>
    <xf numFmtId="0" fontId="44" fillId="9" borderId="45" xfId="0" applyFont="1" applyFill="1" applyBorder="1" applyAlignment="1" applyProtection="1">
      <alignment horizontal="left" vertical="center" wrapText="1"/>
    </xf>
    <xf numFmtId="0" fontId="19" fillId="9" borderId="45" xfId="0" applyFont="1" applyFill="1" applyBorder="1" applyAlignment="1" applyProtection="1">
      <alignment horizontal="left" vertical="center" wrapText="1"/>
    </xf>
    <xf numFmtId="0" fontId="5" fillId="0" borderId="46" xfId="0" applyFont="1" applyBorder="1" applyProtection="1"/>
    <xf numFmtId="0" fontId="5" fillId="0" borderId="0" xfId="0" applyFont="1" applyAlignment="1">
      <alignment horizontal="left" vertical="top" wrapText="1"/>
    </xf>
  </cellXfs>
  <cellStyles count="7">
    <cellStyle name="Hyperlink 2" xfId="2" xr:uid="{00000000-0005-0000-0000-000000000000}"/>
    <cellStyle name="Normal" xfId="0" builtinId="0"/>
    <cellStyle name="Normal 2" xfId="3" xr:uid="{00000000-0005-0000-0000-000002000000}"/>
    <cellStyle name="Normal 2 2" xfId="6" xr:uid="{9F4A0DC1-440E-43BD-A80D-45925C67DA88}"/>
    <cellStyle name="Normal 3" xfId="4" xr:uid="{B53CB195-937B-4D26-A0D4-D5D3E070A73E}"/>
    <cellStyle name="Normal 7" xfId="5" xr:uid="{FFFE9190-A583-48FF-A2C1-D042F54861A9}"/>
    <cellStyle name="Style 1"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71">
            <xs:annotation>
              <xs:documentation>
						Inker d.d.
					</xs:documentation>
            </xs:annotation>
          </xs:enumeration>
          <xs:enumeration value="204">
            <xs:annotation>
              <xs:documentation>
						Kutjevo d.d.
					</xs:documentation>
            </xs:annotation>
          </xs:enumeration>
          <xs:enumeration value="218">
            <xs:annotation>
              <xs:documentation>
						Croatia - baterije d.d.
					</xs:documentation>
            </xs:annotation>
          </xs:enumeration>
          <xs:enumeration value="233">
            <xs:annotation>
              <xs:documentation>
						Ericsson Nikola Tesla d.d.
					</xs:documentation>
            </xs:annotation>
          </xs:enumeration>
          <xs:enumeration value="237">
            <xs:annotation>
              <xs:documentation>
						Exportdrvo d.d.
					</xs:documentation>
            </xs:annotation>
          </xs:enumeration>
          <xs:enumeration value="241">
            <xs:annotation>
              <xs:documentation>
						MGK - Pack d.d.
					</xs:documentation>
            </xs:annotation>
          </xs:enumeration>
          <xs:enumeration value="273">
            <xs:annotation>
              <xs:documentation>
						Hrvatski Telekom d.d.
					</xs:documentation>
            </xs:annotation>
          </xs:enumeration>
          <xs:enumeration value="284">
            <xs:annotation>
              <xs:documentation>
						Konzum d.d.
					</xs:documentation>
            </xs:annotation>
          </xs:enumeration>
          <xs:enumeration value="287">
            <xs:annotation>
              <xs:documentation>
						HP - Hrvatska pošta d.d.
					</xs:documentation>
            </xs:annotation>
          </xs:enumeration>
          <xs:enumeration value="294">
            <xs:annotation>
              <xs:documentation>
						Hrvatska elektroprivreda d.d.
					</xs:documentation>
            </xs:annotation>
          </xs:enumeration>
          <xs:enumeration value="306">
            <xs:annotation>
              <xs:documentation>
						Tankerska plovidba d.d.
					</xs:documentation>
            </xs:annotation>
          </xs:enumeration>
          <xs:enumeration value="325">
            <xs:annotation>
              <xs:documentation>
						Borik d.d.
					</xs:documentation>
            </xs:annotation>
          </xs:enumeration>
          <xs:enumeration value="330">
            <xs:annotation>
              <xs:documentation>
						Brodomerkur d.d.
					</xs:documentation>
            </xs:annotation>
          </xs:enumeration>
          <xs:enumeration value="336">
            <xs:annotation>
              <xs:documentation>
						Tehnomont d.d.
					</xs:documentation>
            </xs:annotation>
          </xs:enumeration>
          <xs:enumeration value="343">
            <xs:annotation>
              <xs:documentation>
						Belišće d.d.
					</xs:documentation>
            </xs:annotation>
          </xs:enumeration>
          <xs:enumeration value="360">
            <xs:annotation>
              <xs:documentation>
						Turisthotel d.d.
					</xs:documentation>
            </xs:annotation>
          </xs:enumeration>
          <xs:enumeration value="378">
            <xs:annotation>
              <xs:documentation>
						Lavčević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394">
            <xs:annotation>
              <xs:documentation>
						Atlas d.d.
					</xs:documentation>
            </xs:annotation>
          </xs:enumeration>
          <xs:enumeration value="409">
            <xs:annotation>
              <xs:documentation>
						Unijapapir d.d.
					</xs:documentation>
            </xs:annotation>
          </xs:enumeration>
          <xs:enumeration value="433">
            <xs:annotation>
              <xs:documentation>
						Plava laguna d.d.
					</xs:documentation>
            </xs:annotation>
          </xs:enumeration>
          <xs:enumeration value="444">
            <xs:annotation>
              <xs:documentation>
						Validus d.d.
					</xs:documentation>
            </xs:annotation>
          </xs:enumeration>
          <xs:enumeration value="455">
            <xs:annotation>
              <xs:documentation>
						IPK Osijek d.d.
					</xs:documentation>
            </xs:annotation>
          </xs:enumeration>
          <xs:enumeration value="472">
            <xs:annotation>
              <xs:documentation>
						Industrogradnja grupa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80">
            <xs:annotation>
              <xs:documentation>
						Hoteli Makarska d.d.
					</xs:documentation>
            </xs:annotation>
          </xs:enumeration>
          <xs:enumeration value="594">
            <xs:annotation>
              <xs:documentation>
						Vjesnik d.d.
					</xs:documentation>
            </xs:annotation>
          </xs:enumeration>
          <xs:enumeration value="612">
            <xs:annotation>
              <xs:documentation>
						Božjakovina d.d.
					</xs:documentation>
            </xs:annotation>
          </xs:enumeration>
          <xs:enumeration value="615">
            <xs:annotation>
              <xs:documentation>
						Jadrankamen d.d. u stečaju
					</xs:documentation>
            </xs:annotation>
          </xs:enumeration>
          <xs:enumeration value="616">
            <xs:annotation>
              <xs:documentation>
						Badel 1862 d.d.
					</xs:documentation>
            </xs:annotation>
          </xs:enumeration>
          <xs:enumeration value="629">
            <xs:annotation>
              <xs:documentation>
						Jadran d.d., Tvornica metalnog nameštaja
					</xs:documentation>
            </xs:annotation>
          </xs:enumeration>
          <xs:enumeration value="637">
            <xs:annotation>
              <xs:documentation>
						Croatia Airlines d.d.
					</xs:documentation>
            </xs:annotation>
          </xs:enumeration>
          <xs:enumeration value="649">
            <xs:annotation>
              <xs:documentation>
						Mlinar d.d.
					</xs:documentation>
            </xs:annotation>
          </xs:enumeration>
          <xs:enumeration value="703">
            <xs:annotation>
              <xs:documentation>
						TLM tvornica lakih metala d.d.
					</xs:documentation>
            </xs:annotation>
          </xs:enumeration>
          <xs:enumeration value="709">
            <xs:annotation>
              <xs:documentation>
						Brestovac d.d. u stečaju
					</xs:documentation>
            </xs:annotation>
          </xs:enumeration>
          <xs:enumeration value="715">
            <xs:annotation>
              <xs:documentation>
						Hoteli Cavtat d.d.
					</xs:documentation>
            </xs:annotation>
          </xs:enumeration>
          <xs:enumeration value="737">
            <xs:annotation>
              <xs:documentation>
						Slavonijatekstil d.d. u stečaju
					</xs:documentation>
            </xs:annotation>
          </xs:enumeration>
          <xs:enumeration value="755">
            <xs:annotation>
              <xs:documentation>
						Đakovština d.d. u stečaju
					</xs:documentation>
            </xs:annotation>
          </xs:enumeration>
          <xs:enumeration value="765">
            <xs:annotation>
              <xs:documentation>
						Jadranka d.d.
					</xs:documentation>
            </xs:annotation>
          </xs:enumeration>
          <xs:enumeration value="790">
            <xs:annotation>
              <xs:documentation>
						Chromos boje i lakovi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10">
            <xs:annotation>
              <xs:documentation>
						Slavonija modna konfekcija d.d.
					</xs:documentation>
            </xs:annotation>
          </xs:enumeration>
          <xs:enumeration value="847">
            <xs:annotation>
              <xs:documentation>
						Kraš d.d.
					</xs:documentation>
            </xs:annotation>
          </xs:enumeration>
          <xs:enumeration value="876">
            <xs:annotation>
              <xs:documentation>
						HUP - Zagreb d.d.
					</xs:documentation>
            </xs:annotation>
          </xs:enumeration>
          <xs:enumeration value="920">
            <xs:annotation>
              <xs:documentation>
						Belje d.d.
					</xs:documentation>
            </xs:annotation>
          </xs:enumeration>
          <xs:enumeration value="936">
            <xs:annotation>
              <xs:documentation>
						Tisak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954">
            <xs:annotation>
              <xs:documentation>
						Hoteli Baška d.d.
					</xs:documentation>
            </xs:annotation>
          </xs:enumeration>
          <xs:enumeration value="978">
            <xs:annotation>
              <xs:documentation>
						Hotel Bellevue d.d.
					</xs:documentation>
            </xs:annotation>
          </xs:enumeration>
          <xs:enumeration value="995">
            <xs:annotation>
              <xs:documentation>
						Laguna Novigrad d.d.
					</xs:documentation>
            </xs:annotation>
          </xs:enumeration>
          <xs:enumeration value="1075">
            <xs:annotation>
              <xs:documentation>
						Agromeđimurje d.d.
					</xs:documentation>
            </xs:annotation>
          </xs:enumeration>
          <xs:enumeration value="1096">
            <xs:annotation>
              <xs:documentation>
						Finvest Corp d.d.
					</xs:documentation>
            </xs:annotation>
          </xs:enumeration>
          <xs:enumeration value="1100">
            <xs:annotation>
              <xs:documentation>
						Herbos d.d.
					</xs:documentation>
            </xs:annotation>
          </xs:enumeration>
          <xs:enumeration value="1104">
            <xs:annotation>
              <xs:documentation>
						Hoteli Novi d.d. u stečaju
					</xs:documentation>
            </xs:annotation>
          </xs:enumeration>
          <xs:enumeration value="1106">
            <xs:annotation>
              <xs:documentation>
						Hoteli Omišalj d.d. u stečaju
					</xs:documentation>
            </xs:annotation>
          </xs:enumeration>
          <xs:enumeration value="1121">
            <xs:annotation>
              <xs:documentation>
						Liburnia riviera hoteli d.d.
					</xs:documentation>
            </xs:annotation>
          </xs:enumeration>
          <xs:enumeration value="1130">
            <xs:annotation>
              <xs:documentation>
						Metalska industrija Varaždin d.d.
					</xs:documentation>
            </xs:annotation>
          </xs:enumeration>
          <xs:enumeration value="1131">
            <xs:annotation>
              <xs:documentation>
						Metalska industrija Osijek d.d. u stečaju
					</xs:documentation>
            </xs:annotation>
          </xs:enumeration>
          <xs:enumeration value="1141">
            <xs:annotation>
              <xs:documentation>
						Petrokemija d.d.
					</xs:documentation>
            </xs:annotation>
          </xs:enumeration>
          <xs:enumeration value="1142">
            <xs:annotation>
              <xs:documentation>
						PIK - Vinkovci d.d.
					</xs:documentation>
            </xs:annotation>
          </xs:enumeration>
          <xs:enumeration value="1145">
            <xs:annotation>
              <xs:documentation>
						Poljoprivredno poduzeće Orahovica d.o.o.
					</xs:documentation>
            </xs:annotation>
          </xs:enumeration>
          <xs:enumeration value="1147">
            <xs:annotation>
              <xs:documentation>
						PIK Rijeka d.d.
					</xs:documentation>
            </xs:annotation>
          </xs:enumeration>
          <xs:enumeration value="1165">
            <xs:annotation>
              <xs:documentation>
						Transadria d.d. u stečaju
					</xs:documentation>
            </xs:annotation>
          </xs:enumeration>
          <xs:enumeration value="1169">
            <xs:annotation>
              <xs:documentation>
						Trokut d.d.
					</xs:documentation>
            </xs:annotation>
          </xs:enumeration>
          <xs:enumeration value="1176">
            <xs:annotation>
              <xs:documentation>
						Zlatni otok d.d.
					</xs:documentation>
            </xs:annotation>
          </xs:enumeration>
          <xs:enumeration value="1181">
            <xs:annotation>
              <xs:documentation>
						Adriatic Croatia International Club d.d.
					</xs:documentation>
            </xs:annotation>
          </xs:enumeration>
          <xs:enumeration value="1185">
            <xs:annotation>
              <xs:documentation>
						Apartmani Medena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08">
            <xs:annotation>
              <xs:documentation>
						Chromos Agro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17">
            <xs:annotation>
              <xs:documentation>
						Dalit Corp. d.d.
					</xs:documentation>
            </xs:annotation>
          </xs:enumeration>
          <xs:enumeration value="1220">
            <xs:annotation>
              <xs:documentation>
						Dioki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37">
            <xs:annotation>
              <xs:documentation>
						Elektrometal d.d.
					</xs:documentation>
            </xs:annotation>
          </xs:enumeration>
          <xs:enumeration value="1239">
            <xs:annotation>
              <xs:documentation>
						Elektroprojekt d.d.
					</xs:documentation>
            </xs:annotation>
          </xs:enumeration>
          <xs:enumeration value="1242">
            <xs:annotation>
              <xs:documentation>
						Franck d.d.
					</xs:documentation>
            </xs:annotation>
          </xs:enumeration>
          <xs:enumeration value="1250">
            <xs:annotation>
              <xs:documentation>
						Hidroelektra niskogradnja d.d.
					</xs:documentation>
            </xs:annotation>
          </xs:enumeration>
          <xs:enumeration value="1253">
            <xs:annotation>
              <xs:documentation>
						Hotel Medena d.d.
					</xs:documentation>
            </xs:annotation>
          </xs:enumeration>
          <xs:enumeration value="1258">
            <xs:annotation>
              <xs:documentation>
						HOTELI BRELA d.d.
					</xs:documentation>
            </xs:annotation>
          </xs:enumeration>
          <xs:enumeration value="1259">
            <xs:annotation>
              <xs:documentation>
						Hoteli Croatia d.d.
					</xs:documentation>
            </xs:annotation>
          </xs:enumeration>
          <xs:enumeration value="1260">
            <xs:annotation>
              <xs:documentation>
						Hoteli Maestral d.d.
					</xs:documentation>
            </xs:annotation>
          </xs:enumeration>
          <xs:enumeration value="1261">
            <xs:annotation>
              <xs:documentation>
						Hoteli Tučepi d.d.
					</xs:documentation>
            </xs:annotation>
          </xs:enumeration>
          <xs:enumeration value="1262">
            <xs:annotation>
              <xs:documentation>
						Hoteli Zadar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3">
            <xs:annotation>
              <xs:documentation>
						Imunološki zavod d.d.
					</xs:documentation>
            </xs:annotation>
          </xs:enumeration>
          <xs:enumeration value="1274">
            <xs:annotation>
              <xs:documentation>
						Termes grupa d.d.
					</xs:documentation>
            </xs:annotation>
          </xs:enumeration>
          <xs:enumeration value="1277">
            <xs:annotation>
              <xs:documentation>
						Istra d.d.
					</xs:documentation>
            </xs:annotation>
          </xs:enumeration>
          <xs:enumeration value="1283">
            <xs:annotation>
              <xs:documentation>
						Istraturist Umag d.d.
					</xs:documentation>
            </xs:annotation>
          </xs:enumeration>
          <xs:enumeration value="1285">
            <xs:annotation>
              <xs:documentation>
						JADRAN d.d.
					</xs:documentation>
            </xs:annotation>
          </xs:enumeration>
          <xs:enumeration value="1286">
            <xs:annotation>
              <xs:documentation>
						Jadran film d.d.
					</xs:documentation>
            </xs:annotation>
          </xs:enumeration>
          <xs:enumeration value="1290">
            <xs:annotation>
              <xs:documentation>
						Jadran tvornica čarapa d.d.
					</xs:documentation>
            </xs:annotation>
          </xs:enumeration>
          <xs:enumeration value="1296">
            <xs:annotation>
              <xs:documentation>
						Jamnica d.d.
					</xs:documentation>
            </xs:annotation>
          </xs:enumeration>
          <xs:enumeration value="1303">
            <xs:annotation>
              <xs:documentation>
						Kamensko d.d. u stečaju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3">
            <xs:annotation>
              <xs:documentation>
						Končar - Sklopna postrojenja d.d.
					</xs:documentation>
            </xs:annotation>
          </xs:enumeration>
          <xs:enumeration value="1326">
            <xs:annotation>
              <xs:documentation>
						Koteks d.d.
					</xs:documentation>
            </xs:annotation>
          </xs:enumeration>
          <xs:enumeration value="1329">
            <xs:annotation>
              <xs:documentation>
						Ledo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41">
            <xs:annotation>
              <xs:documentation>
						Mediteranska plovidba d.d. u stečaju
					</xs:documentation>
            </xs:annotation>
          </xs:enumeration>
          <xs:enumeration value="1342">
            <xs:annotation>
              <xs:documentation>
						Međimurska trikotaža d.d. u stečaju
					</xs:documentation>
            </xs:annotation>
          </xs:enumeration>
          <xs:enumeration value="1344">
            <xs:annotation>
              <xs:documentation>
						Mirna d.d.
					</xs:documentation>
            </xs:annotation>
          </xs:enumeration>
          <xs:enumeration value="1354">
            <xs:annotation>
              <xs:documentation>
						Mundus d.d. u stečaju
					</xs:documentation>
            </xs:annotation>
          </xs:enumeration>
          <xs:enumeration value="1364">
            <xs:annotation>
              <xs:documentation>
						Pluto d.d.
					</xs:documentation>
            </xs:annotation>
          </xs:enumeration>
          <xs:enumeration value="1371">
            <xs:annotation>
              <xs:documentation>
						Puljanka d.d. u stečaju
					</xs:documentation>
            </xs:annotation>
          </xs:enumeration>
          <xs:enumeration value="1372">
            <xs:annotation>
              <xs:documentation>
						Puris d.d.
					</xs:documentation>
            </xs:annotation>
          </xs:enumeration>
          <xs:enumeration value="1373">
            <xs:annotation>
              <xs:documentation>
						Rabac d.d.
					</xs:documentation>
            </xs:annotation>
          </xs:enumeration>
          <xs:enumeration value="1376">
            <xs:annotation>
              <xs:documentation>
						Riviera Adria d.d.
					</xs:documentation>
            </xs:annotation>
          </xs:enumeration>
          <xs:enumeration value="1378">
            <xs:annotation>
              <xs:documentation>
						RIZ - Odašiljači d.d.
					</xs:documentation>
            </xs:annotation>
          </xs:enumeration>
          <xs:enumeration value="1383">
            <xs:annotation>
              <xs:documentation>
						Saponia d.d.
					</xs:documentation>
            </xs:annotation>
          </xs:enumeration>
          <xs:enumeration value="1388">
            <xs:annotation>
              <xs:documentation>
						Slobodna Dalmacija d.d.
					</xs:documentation>
            </xs:annotation>
          </xs:enumeration>
          <xs:enumeration value="1392">
            <xs:annotation>
              <xs:documentation>
						Solaris d.d.
					</xs:documentation>
            </xs:annotation>
          </xs:enumeration>
          <xs:enumeration value="1394">
            <xs:annotation>
              <xs:documentation>
						Siemens d.d.
					</xs:documentation>
            </xs:annotation>
          </xs:enumeration>
          <xs:enumeration value="1395">
            <xs:annotation>
              <xs:documentation>
						Sunčani Hvar d.d.
					</xs:documentation>
            </xs:annotation>
          </xs:enumeration>
          <xs:enumeration value="1397">
            <xs:annotation>
              <xs:documentation>
						Tankerkomerc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01">
            <xs:annotation>
              <xs:documentation>
						TOZ Penkala Tvornica olovaka Zagreb d.d. u stečaju
					</xs:documentation>
            </xs:annotation>
          </xs:enumeration>
          <xs:enumeration value="1408">
            <xs:annotation>
              <xs:documentation>
						Tvornice elektrotehničkih proizvoda d.d.
					</xs:documentation>
            </xs:annotation>
          </xs:enumeration>
          <xs:enumeration value="1413">
            <xs:annotation>
              <xs:documentation>
						Uljanik d.d.
					</xs:documentation>
            </xs:annotation>
          </xs:enumeration>
          <xs:enumeration value="1420">
            <xs:annotation>
              <xs:documentation>
						Varteks d.d.
					</xs:documentation>
            </xs:annotation>
          </xs:enumeration>
          <xs:enumeration value="1424">
            <xs:annotation>
              <xs:documentation>
						Viadukt d.d. u stečaju
					</xs:documentation>
            </xs:annotation>
          </xs:enumeration>
          <xs:enumeration value="1432">
            <xs:annotation>
              <xs:documentation>
						Vrboska d.d.
					</xs:documentation>
            </xs:annotation>
          </xs:enumeration>
          <xs:enumeration value="1436">
            <xs:annotation>
              <xs:documentation>
						Zagrebačka pivovara d.d.
					</xs:documentation>
            </xs:annotation>
          </xs:enumeration>
          <xs:enumeration value="1442">
            <xs:annotation>
              <xs:documentation>
						Zvečevo d.d.
					</xs:documentation>
            </xs:annotation>
          </xs:enumeration>
          <xs:enumeration value="1443">
            <xs:annotation>
              <xs:documentation>
						Zvijezda d.d.
					</xs:documentation>
            </xs:annotation>
          </xs:enumeration>
          <xs:enumeration value="1444">
            <xs:annotation>
              <xs:documentation>
						Željezara Split d.d. u stečaju
					</xs:documentation>
            </xs:annotation>
          </xs:enumeration>
          <xs:enumeration value="1445">
            <xs:annotation>
              <xs:documentation>
						Žitnjak d.d.
					</xs:documentation>
            </xs:annotation>
          </xs:enumeration>
          <xs:enumeration value="1450">
            <xs:annotation>
              <xs:documentation>
						Elektropromet d.d.
					</xs:documentation>
            </xs:annotation>
          </xs:enumeration>
          <xs:enumeration value="1453">
            <xs:annotation>
              <xs:documentation>
						Hotel Dubrovnik d.d.
					</xs:documentation>
            </xs:annotation>
          </xs:enumeration>
          <xs:enumeration value="1456">
            <xs:annotation>
              <xs:documentation>
						Hoteli Baška voda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465">
            <xs:annotation>
              <xs:documentation>
						Lantea Grupa d.d.
					</xs:documentation>
            </xs:annotation>
          </xs:enumeration>
          <xs:enumeration value="1471">
            <xs:annotation>
              <xs:documentation>
						Palace hotel Zagreb d.d.
					</xs:documentation>
            </xs:annotation>
          </xs:enumeration>
          <xs:enumeration value="1482">
            <xs:annotation>
              <xs:documentation>
						Zlatni rat d.d.
					</xs:documentation>
            </xs:annotation>
          </xs:enumeration>
          <xs:enumeration value="1523">
            <xs:annotation>
              <xs:documentation>
						Tang tvornica alata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 Hrvatska d.d.
					</xs:documentation>
            </xs:annotation>
          </xs:enumeration>
          <xs:enumeration value="1627">
            <xs:annotation>
              <xs:documentation>
						Podravka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861">
            <xs:annotation>
              <xs:documentation>
						HG Spot d.d. u stečaju
					</xs:documentation>
            </xs:annotation>
          </xs:enumeration>
          <xs:enumeration value="1928">
            <xs:annotation>
              <xs:documentation>
						Vis d.d. u stečaju
					</xs:documentation>
            </xs:annotation>
          </xs:enumeration>
          <xs:enumeration value="1967">
            <xs:annotation>
              <xs:documentation>
						Tekstilstroj d.d.
					</xs:documentation>
            </xs:annotation>
          </xs:enumeration>
          <xs:enumeration value="2102">
            <xs:annotation>
              <xs:documentation>
						Jadroagent d.d.
					</xs:documentation>
            </xs:annotation>
          </xs:enumeration>
          <xs:enumeration value="2160">
            <xs:annotation>
              <xs:documentation>
						Dubrovačko primorje d.d.
					</xs:documentation>
            </xs:annotation>
          </xs:enumeration>
          <xs:enumeration value="2205">
            <xs:annotation>
              <xs:documentation>
						Dalma d.d.
					</xs:documentation>
            </xs:annotation>
          </xs:enumeration>
          <xs:enumeration value="2319">
            <xs:annotation>
              <xs:documentation>
						Regeneracija d.d.
					</xs:documentation>
            </xs:annotation>
          </xs:enumeration>
          <xs:enumeration value="2338">
            <xs:annotation>
              <xs:documentation>
						Uljanik plovidba d.d.
					</xs:documentation>
            </xs:annotation>
          </xs:enumeration>
          <xs:enumeration value="2339">
            <xs:annotation>
              <xs:documentation>
						Adriachem d.d. u stečaju
					</xs:documentation>
            </xs:annotation>
          </xs:enumeration>
          <xs:enumeration value="2365">
            <xs:annotation>
              <xs:documentation>
						Hrvatski duhani d.d.
					</xs:documentation>
            </xs:annotation>
          </xs:enumeration>
          <xs:enumeration value="2369">
            <xs:annotation>
              <xs:documentation>
						Tempo d.d.
					</xs:documentation>
            </xs:annotation>
          </xs:enumeration>
          <xs:enumeration value="2410">
            <xs:annotation>
              <xs:documentation>
						Imperial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17">
            <xs:annotation>
              <xs:documentation>
						Dalmacijavino d.d. u stečaju
					</xs:documentation>
            </xs:annotation>
          </xs:enumeration>
          <xs:enumeration value="2421">
            <xs:annotation>
              <xs:documentation>
						Hotel Excelsior d.d.
					</xs:documentation>
            </xs:annotation>
          </xs:enumeration>
          <xs:enumeration value="2457">
            <xs:annotation>
              <xs:documentation>
						Ingra d.d.
					</xs:documentation>
            </xs:annotation>
          </xs:enumeration>
          <xs:enumeration value="2520">
            <xs:annotation>
              <xs:documentation>
						Lucidus d.d.
					</xs:documentation>
            </xs:annotation>
          </xs:enumeration>
          <xs:enumeration value="2523">
            <xs:annotation>
              <xs:documentation>
						Vupik d.d.
					</xs:documentation>
            </xs:annotation>
          </xs:enumeration>
          <xs:enumeration value="2560">
            <xs:annotation>
              <xs:documentation>
						INA - Industrija nafte d.d.
					</xs:documentation>
            </xs:annotation>
          </xs:enumeration>
          <xs:enumeration value="2564">
            <xs:annotation>
              <xs:documentation>
						Jadran - Galenski laboratorij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047">
            <xs:annotation>
              <xs:documentation>
						Merkantile d.d., zastupstva, inženjering, proizvodnja i trgovina
					</xs:documentation>
            </xs:annotation>
          </xs:enumeration>
          <xs:enumeration value="3110">
            <xs:annotation>
              <xs:documentation>
						Pounje trikotaža d.d.
					</xs:documentation>
            </xs:annotation>
          </xs:enumeration>
          <xs:enumeration value="3285">
            <xs:annotation>
              <xs:documentation>
						Kaštelanski staklenici d.d. u stečaju
					</xs:documentation>
            </xs:annotation>
          </xs:enumeration>
          <xs:enumeration value="3309">
            <xs:annotation>
              <xs:documentation>
						Adris Grupa d.d.
					</xs:documentation>
            </xs:annotation>
          </xs:enumeration>
          <xs:enumeration value="3315">
            <xs:annotation>
              <xs:documentation>
						Valamar Adria Holding d.d. za upravljačke djelatnosti holding društava
					</xs:documentation>
            </xs:annotation>
          </xs:enumeration>
          <xs:enumeration value="3722">
            <xs:annotation>
              <xs:documentation>
						Maistra d.d.
					</xs:documentation>
            </xs:annotation>
          </xs:enumeration>
          <xs:enumeration value="3983">
            <xs:annotation>
              <xs:documentation>
						Helios Faros d.d. u stečaju
					</xs:documentation>
            </xs:annotation>
          </xs:enumeration>
          <xs:enumeration value="4225">
            <xs:annotation>
              <xs:documentation>
						Nexe grupa d.d.
					</xs:documentation>
            </xs:annotation>
          </xs:enumeration>
          <xs:enumeration value="4408">
            <xs:annotation>
              <xs:documentation>
						Metronet telekomunikacije d.d.
					</xs:documentation>
            </xs:annotation>
          </xs:enumeration>
          <xs:enumeration value="4409">
            <xs:annotation>
              <xs:documentation>
						Hoteli Vodice d.d.
					</xs:documentation>
            </xs:annotation>
          </xs:enumeration>
          <xs:enumeration value="4410">
            <xs:annotation>
              <xs:documentation>
						Olympia Vodice d.d.
					</xs:documentation>
            </xs:annotation>
          </xs:enumeration>
          <xs:enumeration value="4510">
            <xs:annotation>
              <xs:documentation>
						Hospitalija trgovina d.o.o.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033">
            <xs:annotation>
              <xs:documentation>
						Rijeka promet d.d., Rijeka
					</xs:documentation>
            </xs:annotation>
          </xs:enumeration>
          <xs:enumeration value="5149">
            <xs:annotation>
              <xs:documentation>
						Genera d.d.
					</xs:documentation>
            </xs:annotation>
          </xs:enumeration>
          <xs:enumeration value="5158">
            <xs:annotation>
              <xs:documentation>
						SUNCE KONCERN d.d. za turizam i ugostiteljstvo
					</xs:documentation>
            </xs:annotation>
          </xs:enumeration>
          <xs:enumeration value="5202">
            <xs:annotation>
              <xs:documentation>
						Odašiljači i veze d.o.o., Zagreb
					</xs:documentation>
            </xs:annotation>
          </xs:enumeration>
          <xs:enumeration value="5426">
            <xs:annotation>
              <xs:documentation>
						Plodine d.d.
					</xs:documentation>
            </xs:annotation>
          </xs:enumeration>
          <xs:enumeration value="5716">
            <xs:annotation>
              <xs:documentation>
						ŠC Višnjik d.o.o.
					</xs:documentation>
            </xs:annotation>
          </xs:enumeration>
          <xs:enumeration value="5790">
            <xs:annotation>
              <xs:documentation>
						ZAGREBAČKI HOLDING d.o.o.
					</xs:documentation>
            </xs:annotation>
          </xs:enumeration>
          <xs:enumeration value="15989">
            <xs:annotation>
              <xs:documentation>
						GRANOLIO D.D.
					</xs:documentation>
            </xs:annotation>
          </xs:enumeration>
          <xs:enumeration value="29202">
            <xs:annotation>
              <xs:documentation>
						HOTELI ZLATNI RAT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88828">
            <xs:annotation>
              <xs:documentation>
						LANIŠTE D.O.O.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GFI-IZD-POD">
        <xs:complexType>
          <xs:sequence>
            <xs:element name="Izvjesce" type="Izvjesce" minOccurs="1" maxOccurs="1"/>
            <xs:element name="IFP-GFI-IZD-POD_1000340" type="IFP-GFI-IZD-POD_1000340" minOccurs="1" maxOccurs="1"/>
            <xs:element name="ISD-GFI-IZD-POD_1000341" type="ISD-GFI-IZD-POD_1000341" minOccurs="1" maxOccurs="1"/>
            <xs:element name="NTI-GFI-IZD-POD_1000342" type="NTI-GFI-IZD-POD_1000342" minOccurs="1" maxOccurs="1"/>
            <xs:element name="NTD-GFI-IZD-POD_1000343" type="NTD-GFI-IZD-POD_1000343" minOccurs="1" maxOccurs="1"/>
            <xs:element name="IPK-GFI-IZD-POD_1000344" type="IPK-GFI-IZD-POD_1000344" minOccurs="1" maxOccurs="1"/>
          </xs:sequence>
        </xs:complexType>
      </xs:element>
      <xs:complexType name="Izvjesce">
        <xs:sequence>
          <xs:element name="Godina" type="Godina" nillable="false"/>
          <xs:element name="sif_ust" type="sif_ust" nillable="false"/>
          <xs:element name="AtribIzv" type="AtribIzv" nillable="false"/>
        </xs:sequence>
      </xs:complexType>
      <xs:complexType name="IFP-GFI-IZD-POD_1000340">
        <xs:annotation>
          <xs:documentation>
				Izvještaj o financijskom položaju, opći izdavatelji, godišnji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3" type="decimal_18_2" nillable="false"/>
          <xs:element name="P1074925"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84404" type="decimal_18_2" nillable="false"/>
          <xs:element name="P1084405"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41">
        <xs:annotation>
          <xs:documentation>
				Izvještaj o sveobuhvatnoj dobiti, opći izdavatelji, godišnji
			</xs:documentation>
        </xs:annotation>
        <xs:all>
          <xs:element name="P1076024" type="decimal_18_2" nillable="false"/>
          <xs:element name="P1076032" type="decimal_18_2" nillable="false"/>
          <xs:element name="P1076039" type="decimal_18_2" nillable="false"/>
          <xs:element name="P1076041" type="decimal_18_2" nillable="false"/>
          <xs:element name="P1076043" type="decimal_18_2" nillable="false"/>
          <xs:element name="P1076046" type="decimal_18_2" nillable="false"/>
          <xs:element name="P1076048" type="decimal_18_2" nillable="false"/>
          <xs:element name="P1076052" type="decimal_18_2" nillable="false"/>
          <xs:element name="P1076056" type="decimal_18_2" nillable="false"/>
          <xs:element name="P1076058" type="decimal_18_2" nillable="false"/>
          <xs:element name="P1076060" type="decimal_18_2" nillable="false"/>
          <xs:element name="P1076062" type="decimal_18_2" nillable="false"/>
          <xs:element name="P1076064" type="decimal_18_2" nillable="false"/>
          <xs:element name="P1076066" type="decimal_18_2" nillable="false"/>
          <xs:element name="P1076069" type="decimal_18_2" nillable="false"/>
          <xs:element name="P1076071" type="decimal_18_2" nillable="false"/>
          <xs:element name="P1076073" type="decimal_18_2" nillable="false"/>
          <xs:element name="P1076076" type="decimal_18_2" nillable="false"/>
          <xs:element name="P1076078" type="decimal_18_2" nillable="false"/>
          <xs:element name="P1076080" type="decimal_18_2" nillable="false"/>
          <xs:element name="P1076082" type="decimal_18_2" nillable="false"/>
          <xs:element name="P1076084" type="decimal_18_2" nillable="false"/>
          <xs:element name="P1076087" type="decimal_18_2" nillable="false"/>
          <xs:element name="P1076090" type="decimal_18_2" nillable="false"/>
          <xs:element name="P1076092" type="decimal_18_2" nillable="false"/>
          <xs:element name="P1076094" type="decimal_18_2" nillable="false"/>
          <xs:element name="P1076095" type="decimal_18_2" nillable="false"/>
          <xs:element name="P1076098" type="decimal_18_2" nillable="false"/>
          <xs:element name="P1076101" type="decimal_18_2" nillable="false"/>
          <xs:element name="P1076103" type="decimal_18_2" nillable="false"/>
          <xs:element name="P1076105" type="decimal_18_2" nillable="false"/>
          <xs:element name="P1076107" type="decimal_18_2" nillable="false"/>
          <xs:element name="P1076109" type="decimal_18_2" nillable="false"/>
          <xs:element name="P1076111" type="decimal_18_2" nillable="false"/>
          <xs:element name="P1076113" type="decimal_18_2" nillable="false"/>
          <xs:element name="P1076115" type="decimal_18_2" nillable="false"/>
          <xs:element name="P1076117" type="decimal_18_2" nillable="false"/>
          <xs:element name="P1076122" type="decimal_18_2" nillable="false"/>
          <xs:element name="P1076126" type="decimal_18_2" nillable="false"/>
          <xs:element name="P1076128" type="decimal_18_2" nillable="false"/>
          <xs:element name="P1076130" type="decimal_18_2" nillable="false"/>
          <xs:element name="P1076132" type="decimal_18_2" nillable="false"/>
          <xs:element name="P1076134" type="decimal_18_2" nillable="false"/>
          <xs:element name="P1076136" type="decimal_18_2" nillable="false"/>
          <xs:element name="P1076138" type="decimal_18_2" nillable="false"/>
          <xs:element name="P1076140" type="decimal_18_2" nillable="false"/>
          <xs:element name="P1076142" type="decimal_18_2" nillable="false"/>
          <xs:element name="P1076144" type="decimal_18_2" nillable="false"/>
          <xs:element name="P1076147" type="decimal_18_2" nillable="false"/>
          <xs:element name="P1076150" type="decimal_18_2" nillable="false"/>
          <xs:element name="P1076152" type="decimal_18_2" nillable="false"/>
          <xs:element name="P1076154" type="decimal_18_2" nillable="false"/>
          <xs:element name="P1076156" type="decimal_18_2" nillable="false"/>
          <xs:element name="P1076158" type="decimal_18_2" nillable="false"/>
          <xs:element name="P1076162" type="decimal_18_2" nillable="false"/>
          <xs:element name="P1076164" type="decimal_18_2" nillable="false"/>
          <xs:element name="P1076166" type="decimal_18_2" nillable="false"/>
          <xs:element name="P1076168" type="decimal_18_2" nillable="false"/>
          <xs:element name="P1076170" type="decimal_18_2" nillable="false"/>
          <xs:element name="P1076173" type="decimal_18_2" nillable="false"/>
          <xs:element name="P1076175" type="decimal_18_2" nillable="false"/>
          <xs:element name="P1076178" type="decimal_18_2" nillable="false"/>
          <xs:element name="P1076180" type="decimal_18_2" nillable="false"/>
          <xs:element name="P1076182" type="decimal_18_2" nillable="false"/>
          <xs:element name="P1076234" type="decimal_18_2" nillable="false"/>
          <xs:element name="P1076236" type="decimal_18_2" nillable="false"/>
          <xs:element name="P1076240" type="decimal_18_2" nillable="false"/>
          <xs:element name="P1076243" type="decimal_18_2" nillable="false"/>
          <xs:element name="P1076245" type="decimal_18_2" nillable="false"/>
          <xs:element name="P1076247" type="decimal_18_2" nillable="false"/>
          <xs:element name="P1076249" type="decimal_18_2" nillable="false"/>
          <xs:element name="P1076251" type="decimal_18_2" nillable="false"/>
          <xs:element name="P1076253" type="decimal_18_2" nillable="false"/>
          <xs:element name="P1076255" type="decimal_18_2" nillable="false"/>
          <xs:element name="P1076257" type="decimal_18_2" nillable="false"/>
          <xs:element name="P1076259" type="decimal_18_2" nillable="false"/>
          <xs:element name="P1076262" type="decimal_18_2" nillable="false"/>
          <xs:element name="P1076264" type="decimal_18_2" nillable="false"/>
          <xs:element name="P1076274" type="decimal_18_2" nillable="false"/>
          <xs:element name="P1076276" type="decimal_18_2" nillable="false"/>
          <xs:element name="P1076278" type="decimal_18_2" nillable="false"/>
          <xs:element name="P1076280" type="decimal_18_2" nillable="false"/>
          <xs:element name="P1076281" type="decimal_18_2" nillable="false"/>
          <xs:element name="P1076282" type="decimal_18_2" nillable="false"/>
          <xs:element name="P1076283" type="decimal_18_2" nillable="false"/>
          <xs:element name="P1076284" type="decimal_18_2" nillable="false"/>
          <xs:element name="P1076285" type="decimal_18_2" nillable="false"/>
          <xs:element name="P1076286" type="decimal_18_2" nillable="false"/>
          <xs:element name="P1076287" type="decimal_18_2" nillable="false"/>
          <xs:element name="P1076288" type="decimal_18_2" nillable="false"/>
          <xs:element name="P1076289" type="decimal_18_2" nillable="false"/>
          <xs:element name="P1076291" type="decimal_18_2" nillable="false"/>
          <xs:element name="P1076293" type="decimal_18_2" nillable="false"/>
          <xs:element name="P1076295" type="decimal_18_2" nillable="false"/>
          <xs:element name="P1076297" type="decimal_18_2" nillable="false"/>
          <xs:element name="P1076299" type="decimal_18_2" nillable="false"/>
          <xs:element name="P1076301" type="decimal_18_2" nillable="false"/>
          <xs:element name="P1076303" type="decimal_18_2" nillable="false"/>
          <xs:element name="P1076315" type="decimal_18_2" nillable="false"/>
          <xs:element name="P1076317" type="decimal_18_2" nillable="false"/>
          <xs:element name="P1076322" type="decimal_18_2" nillable="false"/>
          <xs:element name="P1076324" type="decimal_18_2" nillable="false"/>
          <xs:element name="P1076326" type="decimal_18_2" nillable="false"/>
          <xs:element name="P1076330" type="decimal_18_2" nillable="false"/>
          <xs:element name="P1076331" type="decimal_18_2" nillable="false"/>
          <xs:element name="P1076332" type="decimal_18_2" nillable="false"/>
          <xs:element name="P1076333" type="decimal_18_2" nillable="false"/>
          <xs:element name="P1076334" type="decimal_18_2" nillable="false"/>
          <xs:element name="P1076335" type="decimal_18_2" nillable="false"/>
          <xs:element name="P1076336" type="decimal_18_2" nillable="false"/>
          <xs:element name="P1076337" type="decimal_18_2" nillable="false"/>
          <xs:element name="P1076338" type="decimal_18_2" nillable="false"/>
          <xs:element name="P1076339" type="decimal_18_2" nillable="false"/>
          <xs:element name="P1076340" type="decimal_18_2" nillable="false"/>
          <xs:element name="P1076341" type="decimal_18_2" nillable="false"/>
          <xs:element name="P1076342" type="decimal_18_2" nillable="false"/>
          <xs:element name="P1076343" type="decimal_18_2" nillable="false"/>
          <xs:element name="P1076344" type="decimal_18_2" nillable="false"/>
          <xs:element name="P1076345" type="decimal_18_2" nillable="false"/>
          <xs:element name="P1076346" type="decimal_18_2" nillable="false"/>
          <xs:element name="P1076347" type="decimal_18_2" nillable="false"/>
          <xs:element name="P1076348" type="decimal_18_2" nillable="false"/>
          <xs:element name="P1076349" type="decimal_18_2" nillable="false"/>
          <xs:element name="P1076350" type="decimal_18_2" nillable="false"/>
          <xs:element name="P1076351" type="decimal_18_2" nillable="false"/>
          <xs:element name="P1076352" type="decimal_18_2" nillable="false"/>
          <xs:element name="P1076353" type="decimal_18_2" nillable="false"/>
          <xs:element name="P1076354" type="decimal_18_2" nillable="false"/>
          <xs:element name="P1076355" type="decimal_18_2" nillable="false"/>
          <xs:element name="P1076356" type="decimal_18_2" nillable="false"/>
          <xs:element name="P1076357" type="decimal_18_2" nillable="false"/>
          <xs:element name="P1076358" type="decimal_18_2" nillable="false"/>
          <xs:element name="P1076359" type="decimal_18_2" nillable="false"/>
          <xs:element name="P1076360" type="decimal_18_2" nillable="false"/>
          <xs:element name="P1076361" type="decimal_18_2" nillable="false"/>
          <xs:element name="P1076362" type="decimal_18_2" nillable="false"/>
          <xs:element name="P1076363" type="decimal_18_2" nillable="false"/>
          <xs:element name="P1076364" type="decimal_18_2" nillable="false"/>
          <xs:element name="P1076365" type="decimal_18_2" nillable="false"/>
          <xs:element name="P1076366" type="decimal_18_2" nillable="false"/>
          <xs:element name="P1076367" type="decimal_18_2" nillable="false"/>
          <xs:element name="P1076368" type="decimal_18_2" nillable="false"/>
          <xs:element name="P1076369" type="decimal_18_2" nillable="false"/>
          <xs:element name="P1076370" type="decimal_18_2" nillable="false"/>
          <xs:element name="P1076371" type="decimal_18_2" nillable="false"/>
          <xs:element name="P1076372" type="decimal_18_2" nillable="false"/>
          <xs:element name="P1076373" type="decimal_18_2" nillable="false"/>
          <xs:element name="P1076374" type="decimal_18_2" nillable="false"/>
          <xs:element name="P1076375" type="decimal_18_2" nillable="false"/>
          <xs:element name="P1076376" type="decimal_18_2" nillable="false"/>
          <xs:element name="P1076377" type="decimal_18_2" nillable="false"/>
          <xs:element name="P1076378" type="decimal_18_2" nillable="false"/>
          <xs:element name="P1076379" type="decimal_18_2" nillable="false"/>
          <xs:element name="P1076380" type="decimal_18_2" nillable="false"/>
          <xs:element name="P1076381" type="decimal_18_2" nillable="false"/>
          <xs:element name="P1076382" type="decimal_18_2" nillable="false"/>
          <xs:element name="P1076383" type="decimal_18_2" nillable="false"/>
          <xs:element name="P1076384" type="decimal_18_2" nillable="false"/>
          <xs:element name="P1076385" type="decimal_18_2" nillable="false"/>
          <xs:element name="P1076386" type="decimal_18_2" nillable="false"/>
          <xs:element name="P1076387" type="decimal_18_2" nillable="false"/>
          <xs:element name="P1076388" type="decimal_18_2" nillable="false"/>
          <xs:element name="P1076389" type="decimal_18_2" nillable="false"/>
          <xs:element name="P1076390" type="decimal_18_2" nillable="false"/>
          <xs:element name="P1076391" type="decimal_18_2" nillable="false"/>
          <xs:element name="P1076392" type="decimal_18_2" nillable="false"/>
          <xs:element name="P1076393" type="decimal_18_2" nillable="false"/>
          <xs:element name="P1076394" type="decimal_18_2" nillable="false"/>
          <xs:element name="P1076395" type="decimal_18_2" nillable="false"/>
          <xs:element name="P1076396" type="decimal_18_2" nillable="false"/>
          <xs:element name="P1076397" type="decimal_18_2" nillable="false"/>
          <xs:element name="P1076398" type="decimal_18_2" nillable="false"/>
          <xs:element name="P1076399" type="decimal_18_2" nillable="false"/>
          <xs:element name="P1076400" type="decimal_18_2" nillable="false"/>
          <xs:element name="P1076401" type="decimal_18_2" nillable="false"/>
          <xs:element name="P1076402" type="decimal_18_2" nillable="false"/>
          <xs:element name="P1076403" type="decimal_18_2" nillable="false"/>
          <xs:element name="P1076404" type="decimal_18_2" nillable="false"/>
          <xs:element name="P1076405" type="decimal_18_2" nillable="false"/>
          <xs:element name="P1076406" type="decimal_18_2" nillable="false"/>
          <xs:element name="P1076407" type="decimal_18_2" nillable="false"/>
          <xs:element name="P1076408" type="decimal_18_2" nillable="false"/>
          <xs:element name="P1076409" type="decimal_18_2" nillable="false"/>
          <xs:element name="P1076410" type="decimal_18_2" nillable="false"/>
          <xs:element name="P1076411" type="decimal_18_2" nillable="false"/>
          <xs:element name="P1076412" type="decimal_18_2" nillable="false"/>
        </xs:all>
      </xs:complexType>
      <xs:complexType name="NTI-GFI-IZD-POD_1000342">
        <xs:annotation>
          <xs:documentation>
				Izvještaj o novčanom tijeku, indirektna metoda, opći izdavatelji, godišnji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43">
        <xs:annotation>
          <xs:documentation>
				Izvještaj o novčanom tijeku, direktna metoda, opći izdavatelji, godišnji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44">
        <xs:annotation>
          <xs:documentation>
				Izvještaj o promjenama kapitala, opći izdavatelji, godišnji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GFI-IZD-POD/Izvjesce/Godina" xmlDataType="integer"/>
    </xmlCellPr>
  </singleXmlCell>
  <singleXmlCell id="2" xr6:uid="{00000000-000C-0000-FFFF-FFFF01000000}" r="C16" connectionId="0">
    <xmlCellPr id="1" xr6:uid="{00000000-0010-0000-0100-000001000000}" uniqueName="sif_ust">
      <xmlPr mapId="1" xpath="/GFI-IZD-POD/Izvjesce/sif_ust" xmlDataType="string"/>
    </xmlCellPr>
  </singleXmlCell>
  <singleXmlCell id="3" xr6:uid="{00000000-000C-0000-FFFF-FFFF02000000}" r="C30" connectionId="0">
    <xmlCellPr id="1" xr6:uid="{00000000-0010-0000-0200-000001000000}" uniqueName="AtribIzv">
      <xmlPr mapId="1" xpath="/G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3000000}" r="H8" connectionId="0">
    <xmlCellPr id="1" xr6:uid="{00000000-0010-0000-0300-000001000000}" uniqueName="P1074366">
      <xmlPr mapId="1" xpath="/GFI-IZD-POD/IFP-GFI-IZD-POD_1000340/P1074366" xmlDataType="decimal"/>
    </xmlCellPr>
  </singleXmlCell>
  <singleXmlCell id="6" xr6:uid="{00000000-000C-0000-FFFF-FFFF04000000}" r="I8" connectionId="0">
    <xmlCellPr id="1" xr6:uid="{00000000-0010-0000-0400-000001000000}" uniqueName="P1074367">
      <xmlPr mapId="1" xpath="/GFI-IZD-POD/IFP-GFI-IZD-POD_1000340/P1074367" xmlDataType="decimal"/>
    </xmlCellPr>
  </singleXmlCell>
  <singleXmlCell id="9" xr6:uid="{00000000-000C-0000-FFFF-FFFF05000000}" r="H9" connectionId="0">
    <xmlCellPr id="1" xr6:uid="{00000000-0010-0000-0500-000001000000}" uniqueName="P1074368">
      <xmlPr mapId="1" xpath="/GFI-IZD-POD/IFP-GFI-IZD-POD_1000340/P1074368" xmlDataType="decimal"/>
    </xmlCellPr>
  </singleXmlCell>
  <singleXmlCell id="11" xr6:uid="{00000000-000C-0000-FFFF-FFFF06000000}" r="I9" connectionId="0">
    <xmlCellPr id="1" xr6:uid="{00000000-0010-0000-0600-000001000000}" uniqueName="P1074369">
      <xmlPr mapId="1" xpath="/GFI-IZD-POD/IFP-GFI-IZD-POD_1000340/P1074369" xmlDataType="decimal"/>
    </xmlCellPr>
  </singleXmlCell>
  <singleXmlCell id="12" xr6:uid="{00000000-000C-0000-FFFF-FFFF07000000}" r="H10" connectionId="0">
    <xmlCellPr id="1" xr6:uid="{00000000-0010-0000-0700-000001000000}" uniqueName="P1074370">
      <xmlPr mapId="1" xpath="/GFI-IZD-POD/IFP-GFI-IZD-POD_1000340/P1074370" xmlDataType="decimal"/>
    </xmlCellPr>
  </singleXmlCell>
  <singleXmlCell id="13" xr6:uid="{00000000-000C-0000-FFFF-FFFF08000000}" r="I10" connectionId="0">
    <xmlCellPr id="1" xr6:uid="{00000000-0010-0000-0800-000001000000}" uniqueName="P1074371">
      <xmlPr mapId="1" xpath="/GFI-IZD-POD/IFP-GFI-IZD-POD_1000340/P1074371" xmlDataType="decimal"/>
    </xmlCellPr>
  </singleXmlCell>
  <singleXmlCell id="14" xr6:uid="{00000000-000C-0000-FFFF-FFFF09000000}" r="H11" connectionId="0">
    <xmlCellPr id="1" xr6:uid="{00000000-0010-0000-0900-000001000000}" uniqueName="P1074372">
      <xmlPr mapId="1" xpath="/GFI-IZD-POD/IFP-GFI-IZD-POD_1000340/P1074372" xmlDataType="decimal"/>
    </xmlCellPr>
  </singleXmlCell>
  <singleXmlCell id="15" xr6:uid="{00000000-000C-0000-FFFF-FFFF0A000000}" r="I11" connectionId="0">
    <xmlCellPr id="1" xr6:uid="{00000000-0010-0000-0A00-000001000000}" uniqueName="P1074373">
      <xmlPr mapId="1" xpath="/GFI-IZD-POD/IFP-GFI-IZD-POD_1000340/P1074373" xmlDataType="decimal"/>
    </xmlCellPr>
  </singleXmlCell>
  <singleXmlCell id="16" xr6:uid="{00000000-000C-0000-FFFF-FFFF0B000000}" r="H12" connectionId="0">
    <xmlCellPr id="1" xr6:uid="{00000000-0010-0000-0B00-000001000000}" uniqueName="P1074374">
      <xmlPr mapId="1" xpath="/GFI-IZD-POD/IFP-GFI-IZD-POD_1000340/P1074374" xmlDataType="decimal"/>
    </xmlCellPr>
  </singleXmlCell>
  <singleXmlCell id="17" xr6:uid="{00000000-000C-0000-FFFF-FFFF0C000000}" r="I12" connectionId="0">
    <xmlCellPr id="1" xr6:uid="{00000000-0010-0000-0C00-000001000000}" uniqueName="P1074375">
      <xmlPr mapId="1" xpath="/GFI-IZD-POD/IFP-GFI-IZD-POD_1000340/P1074375" xmlDataType="decimal"/>
    </xmlCellPr>
  </singleXmlCell>
  <singleXmlCell id="18" xr6:uid="{00000000-000C-0000-FFFF-FFFF0D000000}" r="H13" connectionId="0">
    <xmlCellPr id="1" xr6:uid="{00000000-0010-0000-0D00-000001000000}" uniqueName="P1074376">
      <xmlPr mapId="1" xpath="/GFI-IZD-POD/IFP-GFI-IZD-POD_1000340/P1074376" xmlDataType="decimal"/>
    </xmlCellPr>
  </singleXmlCell>
  <singleXmlCell id="19" xr6:uid="{00000000-000C-0000-FFFF-FFFF0E000000}" r="I13" connectionId="0">
    <xmlCellPr id="1" xr6:uid="{00000000-0010-0000-0E00-000001000000}" uniqueName="P1074491">
      <xmlPr mapId="1" xpath="/GFI-IZD-POD/IFP-GFI-IZD-POD_1000340/P1074491" xmlDataType="decimal"/>
    </xmlCellPr>
  </singleXmlCell>
  <singleXmlCell id="20" xr6:uid="{00000000-000C-0000-FFFF-FFFF0F000000}" r="H14" connectionId="0">
    <xmlCellPr id="1" xr6:uid="{00000000-0010-0000-0F00-000001000000}" uniqueName="P1074492">
      <xmlPr mapId="1" xpath="/GFI-IZD-POD/IFP-GFI-IZD-POD_1000340/P1074492" xmlDataType="decimal"/>
    </xmlCellPr>
  </singleXmlCell>
  <singleXmlCell id="21" xr6:uid="{00000000-000C-0000-FFFF-FFFF10000000}" r="I14" connectionId="0">
    <xmlCellPr id="1" xr6:uid="{00000000-0010-0000-1000-000001000000}" uniqueName="P1074493">
      <xmlPr mapId="1" xpath="/GFI-IZD-POD/IFP-GFI-IZD-POD_1000340/P1074493" xmlDataType="decimal"/>
    </xmlCellPr>
  </singleXmlCell>
  <singleXmlCell id="22" xr6:uid="{00000000-000C-0000-FFFF-FFFF11000000}" r="H15" connectionId="0">
    <xmlCellPr id="1" xr6:uid="{00000000-0010-0000-1100-000001000000}" uniqueName="P1074494">
      <xmlPr mapId="1" xpath="/GFI-IZD-POD/IFP-GFI-IZD-POD_1000340/P1074494" xmlDataType="decimal"/>
    </xmlCellPr>
  </singleXmlCell>
  <singleXmlCell id="23" xr6:uid="{00000000-000C-0000-FFFF-FFFF12000000}" r="I15" connectionId="0">
    <xmlCellPr id="1" xr6:uid="{00000000-0010-0000-1200-000001000000}" uniqueName="P1074575">
      <xmlPr mapId="1" xpath="/GFI-IZD-POD/IFP-GFI-IZD-POD_1000340/P1074575" xmlDataType="decimal"/>
    </xmlCellPr>
  </singleXmlCell>
  <singleXmlCell id="24" xr6:uid="{00000000-000C-0000-FFFF-FFFF13000000}" r="H16" connectionId="0">
    <xmlCellPr id="1" xr6:uid="{00000000-0010-0000-1300-000001000000}" uniqueName="P1074576">
      <xmlPr mapId="1" xpath="/GFI-IZD-POD/IFP-GFI-IZD-POD_1000340/P1074576" xmlDataType="decimal"/>
    </xmlCellPr>
  </singleXmlCell>
  <singleXmlCell id="25" xr6:uid="{00000000-000C-0000-FFFF-FFFF14000000}" r="I16" connectionId="0">
    <xmlCellPr id="1" xr6:uid="{00000000-0010-0000-1400-000001000000}" uniqueName="P1074577">
      <xmlPr mapId="1" xpath="/GFI-IZD-POD/IFP-GFI-IZD-POD_1000340/P1074577" xmlDataType="decimal"/>
    </xmlCellPr>
  </singleXmlCell>
  <singleXmlCell id="26" xr6:uid="{00000000-000C-0000-FFFF-FFFF15000000}" r="H17" connectionId="0">
    <xmlCellPr id="1" xr6:uid="{00000000-0010-0000-1500-000001000000}" uniqueName="P1074578">
      <xmlPr mapId="1" xpath="/GFI-IZD-POD/IFP-GFI-IZD-POD_1000340/P1074578" xmlDataType="decimal"/>
    </xmlCellPr>
  </singleXmlCell>
  <singleXmlCell id="27" xr6:uid="{00000000-000C-0000-FFFF-FFFF16000000}" r="I17" connectionId="0">
    <xmlCellPr id="1" xr6:uid="{00000000-0010-0000-1600-000001000000}" uniqueName="P1074579">
      <xmlPr mapId="1" xpath="/GFI-IZD-POD/IFP-GFI-IZD-POD_1000340/P1074579" xmlDataType="decimal"/>
    </xmlCellPr>
  </singleXmlCell>
  <singleXmlCell id="28" xr6:uid="{00000000-000C-0000-FFFF-FFFF17000000}" r="H18" connectionId="0">
    <xmlCellPr id="1" xr6:uid="{00000000-0010-0000-1700-000001000000}" uniqueName="P1074656">
      <xmlPr mapId="1" xpath="/GFI-IZD-POD/IFP-GFI-IZD-POD_1000340/P1074656" xmlDataType="decimal"/>
    </xmlCellPr>
  </singleXmlCell>
  <singleXmlCell id="29" xr6:uid="{00000000-000C-0000-FFFF-FFFF18000000}" r="I18" connectionId="0">
    <xmlCellPr id="1" xr6:uid="{00000000-0010-0000-1800-000001000000}" uniqueName="P1074657">
      <xmlPr mapId="1" xpath="/GFI-IZD-POD/IFP-GFI-IZD-POD_1000340/P1074657" xmlDataType="decimal"/>
    </xmlCellPr>
  </singleXmlCell>
  <singleXmlCell id="30" xr6:uid="{00000000-000C-0000-FFFF-FFFF19000000}" r="H19" connectionId="0">
    <xmlCellPr id="1" xr6:uid="{00000000-0010-0000-1900-000001000000}" uniqueName="P1074658">
      <xmlPr mapId="1" xpath="/GFI-IZD-POD/IFP-GFI-IZD-POD_1000340/P1074658" xmlDataType="decimal"/>
    </xmlCellPr>
  </singleXmlCell>
  <singleXmlCell id="31" xr6:uid="{00000000-000C-0000-FFFF-FFFF1A000000}" r="I19" connectionId="0">
    <xmlCellPr id="1" xr6:uid="{00000000-0010-0000-1A00-000001000000}" uniqueName="P1074659">
      <xmlPr mapId="1" xpath="/GFI-IZD-POD/IFP-GFI-IZD-POD_1000340/P1074659" xmlDataType="decimal"/>
    </xmlCellPr>
  </singleXmlCell>
  <singleXmlCell id="32" xr6:uid="{00000000-000C-0000-FFFF-FFFF1B000000}" r="H20" connectionId="0">
    <xmlCellPr id="1" xr6:uid="{00000000-0010-0000-1B00-000001000000}" uniqueName="P1074894">
      <xmlPr mapId="1" xpath="/GFI-IZD-POD/IFP-GFI-IZD-POD_1000340/P1074894" xmlDataType="decimal"/>
    </xmlCellPr>
  </singleXmlCell>
  <singleXmlCell id="33" xr6:uid="{00000000-000C-0000-FFFF-FFFF1C000000}" r="I20" connectionId="0">
    <xmlCellPr id="1" xr6:uid="{00000000-0010-0000-1C00-000001000000}" uniqueName="P1074895">
      <xmlPr mapId="1" xpath="/GFI-IZD-POD/IFP-GFI-IZD-POD_1000340/P1074895" xmlDataType="decimal"/>
    </xmlCellPr>
  </singleXmlCell>
  <singleXmlCell id="34" xr6:uid="{00000000-000C-0000-FFFF-FFFF1D000000}" r="H21" connectionId="0">
    <xmlCellPr id="1" xr6:uid="{00000000-0010-0000-1D00-000001000000}" uniqueName="P1074896">
      <xmlPr mapId="1" xpath="/GFI-IZD-POD/IFP-GFI-IZD-POD_1000340/P1074896" xmlDataType="decimal"/>
    </xmlCellPr>
  </singleXmlCell>
  <singleXmlCell id="35" xr6:uid="{00000000-000C-0000-FFFF-FFFF1E000000}" r="I21" connectionId="0">
    <xmlCellPr id="1" xr6:uid="{00000000-0010-0000-1E00-000001000000}" uniqueName="P1074897">
      <xmlPr mapId="1" xpath="/GFI-IZD-POD/IFP-GFI-IZD-POD_1000340/P1074897" xmlDataType="decimal"/>
    </xmlCellPr>
  </singleXmlCell>
  <singleXmlCell id="36" xr6:uid="{00000000-000C-0000-FFFF-FFFF1F000000}" r="H22" connectionId="0">
    <xmlCellPr id="1" xr6:uid="{00000000-0010-0000-1F00-000001000000}" uniqueName="P1074898">
      <xmlPr mapId="1" xpath="/GFI-IZD-POD/IFP-GFI-IZD-POD_1000340/P1074898" xmlDataType="decimal"/>
    </xmlCellPr>
  </singleXmlCell>
  <singleXmlCell id="37" xr6:uid="{00000000-000C-0000-FFFF-FFFF20000000}" r="I22" connectionId="0">
    <xmlCellPr id="1" xr6:uid="{00000000-0010-0000-2000-000001000000}" uniqueName="P1074899">
      <xmlPr mapId="1" xpath="/GFI-IZD-POD/IFP-GFI-IZD-POD_1000340/P1074899" xmlDataType="decimal"/>
    </xmlCellPr>
  </singleXmlCell>
  <singleXmlCell id="38" xr6:uid="{00000000-000C-0000-FFFF-FFFF21000000}" r="H23" connectionId="0">
    <xmlCellPr id="1" xr6:uid="{00000000-0010-0000-2100-000001000000}" uniqueName="P1074900">
      <xmlPr mapId="1" xpath="/GFI-IZD-POD/IFP-GFI-IZD-POD_1000340/P1074900" xmlDataType="decimal"/>
    </xmlCellPr>
  </singleXmlCell>
  <singleXmlCell id="39" xr6:uid="{00000000-000C-0000-FFFF-FFFF22000000}" r="I23" connectionId="0">
    <xmlCellPr id="1" xr6:uid="{00000000-0010-0000-2200-000001000000}" uniqueName="P1074901">
      <xmlPr mapId="1" xpath="/GFI-IZD-POD/IFP-GFI-IZD-POD_1000340/P1074901" xmlDataType="decimal"/>
    </xmlCellPr>
  </singleXmlCell>
  <singleXmlCell id="40" xr6:uid="{00000000-000C-0000-FFFF-FFFF23000000}" r="H24" connectionId="0">
    <xmlCellPr id="1" xr6:uid="{00000000-0010-0000-2300-000001000000}" uniqueName="P1074902">
      <xmlPr mapId="1" xpath="/GFI-IZD-POD/IFP-GFI-IZD-POD_1000340/P1074902" xmlDataType="decimal"/>
    </xmlCellPr>
  </singleXmlCell>
  <singleXmlCell id="41" xr6:uid="{00000000-000C-0000-FFFF-FFFF24000000}" r="I24" connectionId="0">
    <xmlCellPr id="1" xr6:uid="{00000000-0010-0000-2400-000001000000}" uniqueName="P1074903">
      <xmlPr mapId="1" xpath="/GFI-IZD-POD/IFP-GFI-IZD-POD_1000340/P1074903" xmlDataType="decimal"/>
    </xmlCellPr>
  </singleXmlCell>
  <singleXmlCell id="42" xr6:uid="{00000000-000C-0000-FFFF-FFFF25000000}" r="H25" connectionId="0">
    <xmlCellPr id="1" xr6:uid="{00000000-0010-0000-2500-000001000000}" uniqueName="P1074904">
      <xmlPr mapId="1" xpath="/GFI-IZD-POD/IFP-GFI-IZD-POD_1000340/P1074904" xmlDataType="decimal"/>
    </xmlCellPr>
  </singleXmlCell>
  <singleXmlCell id="43" xr6:uid="{00000000-000C-0000-FFFF-FFFF26000000}" r="I25" connectionId="0">
    <xmlCellPr id="1" xr6:uid="{00000000-0010-0000-2600-000001000000}" uniqueName="P1074905">
      <xmlPr mapId="1" xpath="/GFI-IZD-POD/IFP-GFI-IZD-POD_1000340/P1074905" xmlDataType="decimal"/>
    </xmlCellPr>
  </singleXmlCell>
  <singleXmlCell id="44" xr6:uid="{00000000-000C-0000-FFFF-FFFF27000000}" r="H26" connectionId="0">
    <xmlCellPr id="1" xr6:uid="{00000000-0010-0000-2700-000001000000}" uniqueName="P1074906">
      <xmlPr mapId="1" xpath="/GFI-IZD-POD/IFP-GFI-IZD-POD_1000340/P1074906" xmlDataType="decimal"/>
    </xmlCellPr>
  </singleXmlCell>
  <singleXmlCell id="45" xr6:uid="{00000000-000C-0000-FFFF-FFFF28000000}" r="I26" connectionId="0">
    <xmlCellPr id="1" xr6:uid="{00000000-0010-0000-2800-000001000000}" uniqueName="P1074907">
      <xmlPr mapId="1" xpath="/GFI-IZD-POD/IFP-GFI-IZD-POD_1000340/P1074907" xmlDataType="decimal"/>
    </xmlCellPr>
  </singleXmlCell>
  <singleXmlCell id="46" xr6:uid="{00000000-000C-0000-FFFF-FFFF29000000}" r="H27" connectionId="0">
    <xmlCellPr id="1" xr6:uid="{00000000-0010-0000-2900-000001000000}" uniqueName="P1074908">
      <xmlPr mapId="1" xpath="/GFI-IZD-POD/IFP-GFI-IZD-POD_1000340/P1074908" xmlDataType="decimal"/>
    </xmlCellPr>
  </singleXmlCell>
  <singleXmlCell id="47" xr6:uid="{00000000-000C-0000-FFFF-FFFF2A000000}" r="I27" connectionId="0">
    <xmlCellPr id="1" xr6:uid="{00000000-0010-0000-2A00-000001000000}" uniqueName="P1074909">
      <xmlPr mapId="1" xpath="/GFI-IZD-POD/IFP-GFI-IZD-POD_1000340/P1074909" xmlDataType="decimal"/>
    </xmlCellPr>
  </singleXmlCell>
  <singleXmlCell id="48" xr6:uid="{00000000-000C-0000-FFFF-FFFF2B000000}" r="H28" connectionId="0">
    <xmlCellPr id="1" xr6:uid="{00000000-0010-0000-2B00-000001000000}" uniqueName="P1074910">
      <xmlPr mapId="1" xpath="/GFI-IZD-POD/IFP-GFI-IZD-POD_1000340/P1074910" xmlDataType="decimal"/>
    </xmlCellPr>
  </singleXmlCell>
  <singleXmlCell id="49" xr6:uid="{00000000-000C-0000-FFFF-FFFF2C000000}" r="I28" connectionId="0">
    <xmlCellPr id="1" xr6:uid="{00000000-0010-0000-2C00-000001000000}" uniqueName="P1074912">
      <xmlPr mapId="1" xpath="/GFI-IZD-POD/IFP-GFI-IZD-POD_1000340/P1074912" xmlDataType="decimal"/>
    </xmlCellPr>
  </singleXmlCell>
  <singleXmlCell id="50" xr6:uid="{00000000-000C-0000-FFFF-FFFF2D000000}" r="H29" connectionId="0">
    <xmlCellPr id="1" xr6:uid="{00000000-0010-0000-2D00-000001000000}" uniqueName="P1074914">
      <xmlPr mapId="1" xpath="/GFI-IZD-POD/IFP-GFI-IZD-POD_1000340/P1074914" xmlDataType="decimal"/>
    </xmlCellPr>
  </singleXmlCell>
  <singleXmlCell id="51" xr6:uid="{00000000-000C-0000-FFFF-FFFF2E000000}" r="I29" connectionId="0">
    <xmlCellPr id="1" xr6:uid="{00000000-0010-0000-2E00-000001000000}" uniqueName="P1074916">
      <xmlPr mapId="1" xpath="/GFI-IZD-POD/IFP-GFI-IZD-POD_1000340/P1074916" xmlDataType="decimal"/>
    </xmlCellPr>
  </singleXmlCell>
  <singleXmlCell id="52" xr6:uid="{00000000-000C-0000-FFFF-FFFF2F000000}" r="H30" connectionId="0">
    <xmlCellPr id="1" xr6:uid="{00000000-0010-0000-2F00-000001000000}" uniqueName="P1074918">
      <xmlPr mapId="1" xpath="/GFI-IZD-POD/IFP-GFI-IZD-POD_1000340/P1074918" xmlDataType="decimal"/>
    </xmlCellPr>
  </singleXmlCell>
  <singleXmlCell id="53" xr6:uid="{00000000-000C-0000-FFFF-FFFF30000000}" r="I30" connectionId="0">
    <xmlCellPr id="1" xr6:uid="{00000000-0010-0000-3000-000001000000}" uniqueName="P1074921">
      <xmlPr mapId="1" xpath="/GFI-IZD-POD/IFP-GFI-IZD-POD_1000340/P1074921" xmlDataType="decimal"/>
    </xmlCellPr>
  </singleXmlCell>
  <singleXmlCell id="54" xr6:uid="{00000000-000C-0000-FFFF-FFFF31000000}" r="H31" connectionId="0">
    <xmlCellPr id="1" xr6:uid="{00000000-0010-0000-3100-000001000000}" uniqueName="P1074923">
      <xmlPr mapId="1" xpath="/GFI-IZD-POD/IFP-GFI-IZD-POD_1000340/P1074923" xmlDataType="decimal"/>
    </xmlCellPr>
  </singleXmlCell>
  <singleXmlCell id="55" xr6:uid="{00000000-000C-0000-FFFF-FFFF32000000}" r="I31" connectionId="0">
    <xmlCellPr id="1" xr6:uid="{00000000-0010-0000-3200-000001000000}" uniqueName="P1074925">
      <xmlPr mapId="1" xpath="/GFI-IZD-POD/IFP-GFI-IZD-POD_1000340/P1074925" xmlDataType="decimal"/>
    </xmlCellPr>
  </singleXmlCell>
  <singleXmlCell id="56" xr6:uid="{00000000-000C-0000-FFFF-FFFF33000000}" r="H32" connectionId="0">
    <xmlCellPr id="1" xr6:uid="{00000000-0010-0000-3300-000001000000}" uniqueName="P1074927">
      <xmlPr mapId="1" xpath="/GFI-IZD-POD/IFP-GFI-IZD-POD_1000340/P1074927" xmlDataType="decimal"/>
    </xmlCellPr>
  </singleXmlCell>
  <singleXmlCell id="57" xr6:uid="{00000000-000C-0000-FFFF-FFFF34000000}" r="I32" connectionId="0">
    <xmlCellPr id="1" xr6:uid="{00000000-0010-0000-3400-000001000000}" uniqueName="P1074947">
      <xmlPr mapId="1" xpath="/GFI-IZD-POD/IFP-GFI-IZD-POD_1000340/P1074947" xmlDataType="decimal"/>
    </xmlCellPr>
  </singleXmlCell>
  <singleXmlCell id="58" xr6:uid="{00000000-000C-0000-FFFF-FFFF35000000}" r="H33" connectionId="0">
    <xmlCellPr id="1" xr6:uid="{00000000-0010-0000-3500-000001000000}" uniqueName="P1074949">
      <xmlPr mapId="1" xpath="/GFI-IZD-POD/IFP-GFI-IZD-POD_1000340/P1074949" xmlDataType="decimal"/>
    </xmlCellPr>
  </singleXmlCell>
  <singleXmlCell id="59" xr6:uid="{00000000-000C-0000-FFFF-FFFF36000000}" r="I33" connectionId="0">
    <xmlCellPr id="1" xr6:uid="{00000000-0010-0000-3600-000001000000}" uniqueName="P1074951">
      <xmlPr mapId="1" xpath="/GFI-IZD-POD/IFP-GFI-IZD-POD_1000340/P1074951" xmlDataType="decimal"/>
    </xmlCellPr>
  </singleXmlCell>
  <singleXmlCell id="60" xr6:uid="{00000000-000C-0000-FFFF-FFFF37000000}" r="H34" connectionId="0">
    <xmlCellPr id="1" xr6:uid="{00000000-0010-0000-3700-000001000000}" uniqueName="P1074954">
      <xmlPr mapId="1" xpath="/GFI-IZD-POD/IFP-GFI-IZD-POD_1000340/P1074954" xmlDataType="decimal"/>
    </xmlCellPr>
  </singleXmlCell>
  <singleXmlCell id="61" xr6:uid="{00000000-000C-0000-FFFF-FFFF38000000}" r="I34" connectionId="0">
    <xmlCellPr id="1" xr6:uid="{00000000-0010-0000-3800-000001000000}" uniqueName="P1074956">
      <xmlPr mapId="1" xpath="/GFI-IZD-POD/IFP-GFI-IZD-POD_1000340/P1074956" xmlDataType="decimal"/>
    </xmlCellPr>
  </singleXmlCell>
  <singleXmlCell id="62" xr6:uid="{00000000-000C-0000-FFFF-FFFF39000000}" r="H35" connectionId="0">
    <xmlCellPr id="1" xr6:uid="{00000000-0010-0000-3900-000001000000}" uniqueName="P1074958">
      <xmlPr mapId="1" xpath="/GFI-IZD-POD/IFP-GFI-IZD-POD_1000340/P1074958" xmlDataType="decimal"/>
    </xmlCellPr>
  </singleXmlCell>
  <singleXmlCell id="63" xr6:uid="{00000000-000C-0000-FFFF-FFFF3A000000}" r="I35" connectionId="0">
    <xmlCellPr id="1" xr6:uid="{00000000-0010-0000-3A00-000001000000}" uniqueName="P1074960">
      <xmlPr mapId="1" xpath="/GFI-IZD-POD/IFP-GFI-IZD-POD_1000340/P1074960" xmlDataType="decimal"/>
    </xmlCellPr>
  </singleXmlCell>
  <singleXmlCell id="64" xr6:uid="{00000000-000C-0000-FFFF-FFFF3B000000}" r="H36" connectionId="0">
    <xmlCellPr id="1" xr6:uid="{00000000-0010-0000-3B00-000001000000}" uniqueName="P1074962">
      <xmlPr mapId="1" xpath="/GFI-IZD-POD/IFP-GFI-IZD-POD_1000340/P1074962" xmlDataType="decimal"/>
    </xmlCellPr>
  </singleXmlCell>
  <singleXmlCell id="65" xr6:uid="{00000000-000C-0000-FFFF-FFFF3C000000}" r="I36" connectionId="0">
    <xmlCellPr id="1" xr6:uid="{00000000-0010-0000-3C00-000001000000}" uniqueName="P1074964">
      <xmlPr mapId="1" xpath="/GFI-IZD-POD/IFP-GFI-IZD-POD_1000340/P1074964" xmlDataType="decimal"/>
    </xmlCellPr>
  </singleXmlCell>
  <singleXmlCell id="66" xr6:uid="{00000000-000C-0000-FFFF-FFFF3D000000}" r="H37" connectionId="0">
    <xmlCellPr id="1" xr6:uid="{00000000-0010-0000-3D00-000001000000}" uniqueName="P1084404">
      <xmlPr mapId="1" xpath="/GFI-IZD-POD/IFP-GFI-IZD-POD_1000340/P1084404" xmlDataType="decimal"/>
    </xmlCellPr>
  </singleXmlCell>
  <singleXmlCell id="67" xr6:uid="{00000000-000C-0000-FFFF-FFFF3E000000}" r="I37" connectionId="0">
    <xmlCellPr id="1" xr6:uid="{00000000-0010-0000-3E00-000001000000}" uniqueName="P1084405">
      <xmlPr mapId="1" xpath="/GFI-IZD-POD/IFP-GFI-IZD-POD_1000340/P1084405" xmlDataType="decimal"/>
    </xmlCellPr>
  </singleXmlCell>
  <singleXmlCell id="68" xr6:uid="{00000000-000C-0000-FFFF-FFFF3F000000}" r="H38" connectionId="0">
    <xmlCellPr id="1" xr6:uid="{00000000-0010-0000-3F00-000001000000}" uniqueName="P1074967">
      <xmlPr mapId="1" xpath="/GFI-IZD-POD/IFP-GFI-IZD-POD_1000340/P1074967" xmlDataType="decimal"/>
    </xmlCellPr>
  </singleXmlCell>
  <singleXmlCell id="69" xr6:uid="{00000000-000C-0000-FFFF-FFFF40000000}" r="I38" connectionId="0">
    <xmlCellPr id="1" xr6:uid="{00000000-0010-0000-4000-000001000000}" uniqueName="P1074973">
      <xmlPr mapId="1" xpath="/GFI-IZD-POD/IFP-GFI-IZD-POD_1000340/P1074973" xmlDataType="decimal"/>
    </xmlCellPr>
  </singleXmlCell>
  <singleXmlCell id="70" xr6:uid="{00000000-000C-0000-FFFF-FFFF41000000}" r="H39" connectionId="0">
    <xmlCellPr id="1" xr6:uid="{00000000-0010-0000-4100-000001000000}" uniqueName="P1074975">
      <xmlPr mapId="1" xpath="/GFI-IZD-POD/IFP-GFI-IZD-POD_1000340/P1074975" xmlDataType="decimal"/>
    </xmlCellPr>
  </singleXmlCell>
  <singleXmlCell id="71" xr6:uid="{00000000-000C-0000-FFFF-FFFF42000000}" r="I39" connectionId="0">
    <xmlCellPr id="1" xr6:uid="{00000000-0010-0000-4200-000001000000}" uniqueName="P1074979">
      <xmlPr mapId="1" xpath="/GFI-IZD-POD/IFP-GFI-IZD-POD_1000340/P1074979" xmlDataType="decimal"/>
    </xmlCellPr>
  </singleXmlCell>
  <singleXmlCell id="72" xr6:uid="{00000000-000C-0000-FFFF-FFFF43000000}" r="H40" connectionId="0">
    <xmlCellPr id="1" xr6:uid="{00000000-0010-0000-4300-000001000000}" uniqueName="P1074981">
      <xmlPr mapId="1" xpath="/GFI-IZD-POD/IFP-GFI-IZD-POD_1000340/P1074981" xmlDataType="decimal"/>
    </xmlCellPr>
  </singleXmlCell>
  <singleXmlCell id="73" xr6:uid="{00000000-000C-0000-FFFF-FFFF44000000}" r="I40" connectionId="0">
    <xmlCellPr id="1" xr6:uid="{00000000-0010-0000-4400-000001000000}" uniqueName="P1074983">
      <xmlPr mapId="1" xpath="/GFI-IZD-POD/IFP-GFI-IZD-POD_1000340/P1074983" xmlDataType="decimal"/>
    </xmlCellPr>
  </singleXmlCell>
  <singleXmlCell id="74" xr6:uid="{00000000-000C-0000-FFFF-FFFF45000000}" r="H41" connectionId="0">
    <xmlCellPr id="1" xr6:uid="{00000000-0010-0000-4500-000001000000}" uniqueName="P1074985">
      <xmlPr mapId="1" xpath="/GFI-IZD-POD/IFP-GFI-IZD-POD_1000340/P1074985" xmlDataType="decimal"/>
    </xmlCellPr>
  </singleXmlCell>
  <singleXmlCell id="75" xr6:uid="{00000000-000C-0000-FFFF-FFFF46000000}" r="I41" connectionId="0">
    <xmlCellPr id="1" xr6:uid="{00000000-0010-0000-4600-000001000000}" uniqueName="P1074987">
      <xmlPr mapId="1" xpath="/GFI-IZD-POD/IFP-GFI-IZD-POD_1000340/P1074987" xmlDataType="decimal"/>
    </xmlCellPr>
  </singleXmlCell>
  <singleXmlCell id="76" xr6:uid="{00000000-000C-0000-FFFF-FFFF47000000}" r="H42" connectionId="0">
    <xmlCellPr id="1" xr6:uid="{00000000-0010-0000-4700-000001000000}" uniqueName="P1074989">
      <xmlPr mapId="1" xpath="/GFI-IZD-POD/IFP-GFI-IZD-POD_1000340/P1074989" xmlDataType="decimal"/>
    </xmlCellPr>
  </singleXmlCell>
  <singleXmlCell id="77" xr6:uid="{00000000-000C-0000-FFFF-FFFF48000000}" r="I42" connectionId="0">
    <xmlCellPr id="1" xr6:uid="{00000000-0010-0000-4800-000001000000}" uniqueName="P1074991">
      <xmlPr mapId="1" xpath="/GFI-IZD-POD/IFP-GFI-IZD-POD_1000340/P1074991" xmlDataType="decimal"/>
    </xmlCellPr>
  </singleXmlCell>
  <singleXmlCell id="78" xr6:uid="{00000000-000C-0000-FFFF-FFFF49000000}" r="H43" connectionId="0">
    <xmlCellPr id="1" xr6:uid="{00000000-0010-0000-4900-000001000000}" uniqueName="P1074994">
      <xmlPr mapId="1" xpath="/GFI-IZD-POD/IFP-GFI-IZD-POD_1000340/P1074994" xmlDataType="decimal"/>
    </xmlCellPr>
  </singleXmlCell>
  <singleXmlCell id="79" xr6:uid="{00000000-000C-0000-FFFF-FFFF4A000000}" r="I43" connectionId="0">
    <xmlCellPr id="1" xr6:uid="{00000000-0010-0000-4A00-000001000000}" uniqueName="P1074997">
      <xmlPr mapId="1" xpath="/GFI-IZD-POD/IFP-GFI-IZD-POD_1000340/P1074997" xmlDataType="decimal"/>
    </xmlCellPr>
  </singleXmlCell>
  <singleXmlCell id="80" xr6:uid="{00000000-000C-0000-FFFF-FFFF4B000000}" r="H44" connectionId="0">
    <xmlCellPr id="1" xr6:uid="{00000000-0010-0000-4B00-000001000000}" uniqueName="P1074998">
      <xmlPr mapId="1" xpath="/GFI-IZD-POD/IFP-GFI-IZD-POD_1000340/P1074998" xmlDataType="decimal"/>
    </xmlCellPr>
  </singleXmlCell>
  <singleXmlCell id="81" xr6:uid="{00000000-000C-0000-FFFF-FFFF4C000000}" r="I44" connectionId="0">
    <xmlCellPr id="1" xr6:uid="{00000000-0010-0000-4C00-000001000000}" uniqueName="P1075000">
      <xmlPr mapId="1" xpath="/GFI-IZD-POD/IFP-GFI-IZD-POD_1000340/P1075000" xmlDataType="decimal"/>
    </xmlCellPr>
  </singleXmlCell>
  <singleXmlCell id="82" xr6:uid="{00000000-000C-0000-FFFF-FFFF4D000000}" r="H45" connectionId="0">
    <xmlCellPr id="1" xr6:uid="{00000000-0010-0000-4D00-000001000000}" uniqueName="P1075001">
      <xmlPr mapId="1" xpath="/GFI-IZD-POD/IFP-GFI-IZD-POD_1000340/P1075001" xmlDataType="decimal"/>
    </xmlCellPr>
  </singleXmlCell>
  <singleXmlCell id="83" xr6:uid="{00000000-000C-0000-FFFF-FFFF4E000000}" r="I45" connectionId="0">
    <xmlCellPr id="1" xr6:uid="{00000000-0010-0000-4E00-000001000000}" uniqueName="P1075003">
      <xmlPr mapId="1" xpath="/GFI-IZD-POD/IFP-GFI-IZD-POD_1000340/P1075003" xmlDataType="decimal"/>
    </xmlCellPr>
  </singleXmlCell>
  <singleXmlCell id="84" xr6:uid="{00000000-000C-0000-FFFF-FFFF4F000000}" r="H46" connectionId="0">
    <xmlCellPr id="1" xr6:uid="{00000000-0010-0000-4F00-000001000000}" uniqueName="P1075005">
      <xmlPr mapId="1" xpath="/GFI-IZD-POD/IFP-GFI-IZD-POD_1000340/P1075005" xmlDataType="decimal"/>
    </xmlCellPr>
  </singleXmlCell>
  <singleXmlCell id="85" xr6:uid="{00000000-000C-0000-FFFF-FFFF50000000}" r="I46" connectionId="0">
    <xmlCellPr id="1" xr6:uid="{00000000-0010-0000-5000-000001000000}" uniqueName="P1075007">
      <xmlPr mapId="1" xpath="/GFI-IZD-POD/IFP-GFI-IZD-POD_1000340/P1075007" xmlDataType="decimal"/>
    </xmlCellPr>
  </singleXmlCell>
  <singleXmlCell id="86" xr6:uid="{00000000-000C-0000-FFFF-FFFF51000000}" r="H47" connectionId="0">
    <xmlCellPr id="1" xr6:uid="{00000000-0010-0000-5100-000001000000}" uniqueName="P1075009">
      <xmlPr mapId="1" xpath="/GFI-IZD-POD/IFP-GFI-IZD-POD_1000340/P1075009" xmlDataType="decimal"/>
    </xmlCellPr>
  </singleXmlCell>
  <singleXmlCell id="87" xr6:uid="{00000000-000C-0000-FFFF-FFFF52000000}" r="I47" connectionId="0">
    <xmlCellPr id="1" xr6:uid="{00000000-0010-0000-5200-000001000000}" uniqueName="P1075011">
      <xmlPr mapId="1" xpath="/GFI-IZD-POD/IFP-GFI-IZD-POD_1000340/P1075011" xmlDataType="decimal"/>
    </xmlCellPr>
  </singleXmlCell>
  <singleXmlCell id="88" xr6:uid="{00000000-000C-0000-FFFF-FFFF53000000}" r="H48" connectionId="0">
    <xmlCellPr id="1" xr6:uid="{00000000-0010-0000-5300-000001000000}" uniqueName="P1075012">
      <xmlPr mapId="1" xpath="/GFI-IZD-POD/IFP-GFI-IZD-POD_1000340/P1075012" xmlDataType="decimal"/>
    </xmlCellPr>
  </singleXmlCell>
  <singleXmlCell id="89" xr6:uid="{00000000-000C-0000-FFFF-FFFF54000000}" r="I48" connectionId="0">
    <xmlCellPr id="1" xr6:uid="{00000000-0010-0000-5400-000001000000}" uniqueName="P1075014">
      <xmlPr mapId="1" xpath="/GFI-IZD-POD/IFP-GFI-IZD-POD_1000340/P1075014" xmlDataType="decimal"/>
    </xmlCellPr>
  </singleXmlCell>
  <singleXmlCell id="90" xr6:uid="{00000000-000C-0000-FFFF-FFFF55000000}" r="H49" connectionId="0">
    <xmlCellPr id="1" xr6:uid="{00000000-0010-0000-5500-000001000000}" uniqueName="P1075016">
      <xmlPr mapId="1" xpath="/GFI-IZD-POD/IFP-GFI-IZD-POD_1000340/P1075016" xmlDataType="decimal"/>
    </xmlCellPr>
  </singleXmlCell>
  <singleXmlCell id="91" xr6:uid="{00000000-000C-0000-FFFF-FFFF56000000}" r="I49" connectionId="0">
    <xmlCellPr id="1" xr6:uid="{00000000-0010-0000-5600-000001000000}" uniqueName="P1075018">
      <xmlPr mapId="1" xpath="/GFI-IZD-POD/IFP-GFI-IZD-POD_1000340/P1075018" xmlDataType="decimal"/>
    </xmlCellPr>
  </singleXmlCell>
  <singleXmlCell id="92" xr6:uid="{00000000-000C-0000-FFFF-FFFF57000000}" r="H50" connectionId="0">
    <xmlCellPr id="1" xr6:uid="{00000000-0010-0000-5700-000001000000}" uniqueName="P1075020">
      <xmlPr mapId="1" xpath="/GFI-IZD-POD/IFP-GFI-IZD-POD_1000340/P1075020" xmlDataType="decimal"/>
    </xmlCellPr>
  </singleXmlCell>
  <singleXmlCell id="93" xr6:uid="{00000000-000C-0000-FFFF-FFFF58000000}" r="I50" connectionId="0">
    <xmlCellPr id="1" xr6:uid="{00000000-0010-0000-5800-000001000000}" uniqueName="P1075023">
      <xmlPr mapId="1" xpath="/GFI-IZD-POD/IFP-GFI-IZD-POD_1000340/P1075023" xmlDataType="decimal"/>
    </xmlCellPr>
  </singleXmlCell>
  <singleXmlCell id="94" xr6:uid="{00000000-000C-0000-FFFF-FFFF59000000}" r="H51" connectionId="0">
    <xmlCellPr id="1" xr6:uid="{00000000-0010-0000-5900-000001000000}" uniqueName="P1075026">
      <xmlPr mapId="1" xpath="/GFI-IZD-POD/IFP-GFI-IZD-POD_1000340/P1075026" xmlDataType="decimal"/>
    </xmlCellPr>
  </singleXmlCell>
  <singleXmlCell id="95" xr6:uid="{00000000-000C-0000-FFFF-FFFF5A000000}" r="I51" connectionId="0">
    <xmlCellPr id="1" xr6:uid="{00000000-0010-0000-5A00-000001000000}" uniqueName="P1075028">
      <xmlPr mapId="1" xpath="/GFI-IZD-POD/IFP-GFI-IZD-POD_1000340/P1075028" xmlDataType="decimal"/>
    </xmlCellPr>
  </singleXmlCell>
  <singleXmlCell id="96" xr6:uid="{00000000-000C-0000-FFFF-FFFF5B000000}" r="H52" connectionId="0">
    <xmlCellPr id="1" xr6:uid="{00000000-0010-0000-5B00-000001000000}" uniqueName="P1075031">
      <xmlPr mapId="1" xpath="/GFI-IZD-POD/IFP-GFI-IZD-POD_1000340/P1075031" xmlDataType="decimal"/>
    </xmlCellPr>
  </singleXmlCell>
  <singleXmlCell id="97" xr6:uid="{00000000-000C-0000-FFFF-FFFF5C000000}" r="I52" connectionId="0">
    <xmlCellPr id="1" xr6:uid="{00000000-0010-0000-5C00-000001000000}" uniqueName="P1075033">
      <xmlPr mapId="1" xpath="/GFI-IZD-POD/IFP-GFI-IZD-POD_1000340/P1075033" xmlDataType="decimal"/>
    </xmlCellPr>
  </singleXmlCell>
  <singleXmlCell id="98" xr6:uid="{00000000-000C-0000-FFFF-FFFF5D000000}" r="H53" connectionId="0">
    <xmlCellPr id="1" xr6:uid="{00000000-0010-0000-5D00-000001000000}" uniqueName="P1075035">
      <xmlPr mapId="1" xpath="/GFI-IZD-POD/IFP-GFI-IZD-POD_1000340/P1075035" xmlDataType="decimal"/>
    </xmlCellPr>
  </singleXmlCell>
  <singleXmlCell id="99" xr6:uid="{00000000-000C-0000-FFFF-FFFF5E000000}" r="I53" connectionId="0">
    <xmlCellPr id="1" xr6:uid="{00000000-0010-0000-5E00-000001000000}" uniqueName="P1075037">
      <xmlPr mapId="1" xpath="/GFI-IZD-POD/IFP-GFI-IZD-POD_1000340/P1075037" xmlDataType="decimal"/>
    </xmlCellPr>
  </singleXmlCell>
  <singleXmlCell id="100" xr6:uid="{00000000-000C-0000-FFFF-FFFF5F000000}" r="H54" connectionId="0">
    <xmlCellPr id="1" xr6:uid="{00000000-0010-0000-5F00-000001000000}" uniqueName="P1075039">
      <xmlPr mapId="1" xpath="/GFI-IZD-POD/IFP-GFI-IZD-POD_1000340/P1075039" xmlDataType="decimal"/>
    </xmlCellPr>
  </singleXmlCell>
  <singleXmlCell id="101" xr6:uid="{00000000-000C-0000-FFFF-FFFF60000000}" r="I54" connectionId="0">
    <xmlCellPr id="1" xr6:uid="{00000000-0010-0000-6000-000001000000}" uniqueName="P1075043">
      <xmlPr mapId="1" xpath="/GFI-IZD-POD/IFP-GFI-IZD-POD_1000340/P1075043" xmlDataType="decimal"/>
    </xmlCellPr>
  </singleXmlCell>
  <singleXmlCell id="102" xr6:uid="{00000000-000C-0000-FFFF-FFFF61000000}" r="H55" connectionId="0">
    <xmlCellPr id="1" xr6:uid="{00000000-0010-0000-6100-000001000000}" uniqueName="P1075055">
      <xmlPr mapId="1" xpath="/GFI-IZD-POD/IFP-GFI-IZD-POD_1000340/P1075055" xmlDataType="decimal"/>
    </xmlCellPr>
  </singleXmlCell>
  <singleXmlCell id="103" xr6:uid="{00000000-000C-0000-FFFF-FFFF62000000}" r="I55" connectionId="0">
    <xmlCellPr id="1" xr6:uid="{00000000-0010-0000-6200-000001000000}" uniqueName="P1075057">
      <xmlPr mapId="1" xpath="/GFI-IZD-POD/IFP-GFI-IZD-POD_1000340/P1075057" xmlDataType="decimal"/>
    </xmlCellPr>
  </singleXmlCell>
  <singleXmlCell id="104" xr6:uid="{00000000-000C-0000-FFFF-FFFF63000000}" r="H56" connectionId="0">
    <xmlCellPr id="1" xr6:uid="{00000000-0010-0000-6300-000001000000}" uniqueName="P1075058">
      <xmlPr mapId="1" xpath="/GFI-IZD-POD/IFP-GFI-IZD-POD_1000340/P1075058" xmlDataType="decimal"/>
    </xmlCellPr>
  </singleXmlCell>
  <singleXmlCell id="105" xr6:uid="{00000000-000C-0000-FFFF-FFFF64000000}" r="I56" connectionId="0">
    <xmlCellPr id="1" xr6:uid="{00000000-0010-0000-6400-000001000000}" uniqueName="P1075060">
      <xmlPr mapId="1" xpath="/GFI-IZD-POD/IFP-GFI-IZD-POD_1000340/P1075060" xmlDataType="decimal"/>
    </xmlCellPr>
  </singleXmlCell>
  <singleXmlCell id="106" xr6:uid="{00000000-000C-0000-FFFF-FFFF65000000}" r="H57" connectionId="0">
    <xmlCellPr id="1" xr6:uid="{00000000-0010-0000-6500-000001000000}" uniqueName="P1075063">
      <xmlPr mapId="1" xpath="/GFI-IZD-POD/IFP-GFI-IZD-POD_1000340/P1075063" xmlDataType="decimal"/>
    </xmlCellPr>
  </singleXmlCell>
  <singleXmlCell id="107" xr6:uid="{00000000-000C-0000-FFFF-FFFF66000000}" r="I57" connectionId="0">
    <xmlCellPr id="1" xr6:uid="{00000000-0010-0000-6600-000001000000}" uniqueName="P1075065">
      <xmlPr mapId="1" xpath="/GFI-IZD-POD/IFP-GFI-IZD-POD_1000340/P1075065" xmlDataType="decimal"/>
    </xmlCellPr>
  </singleXmlCell>
  <singleXmlCell id="108" xr6:uid="{00000000-000C-0000-FFFF-FFFF67000000}" r="H58" connectionId="0">
    <xmlCellPr id="1" xr6:uid="{00000000-0010-0000-6700-000001000000}" uniqueName="P1075067">
      <xmlPr mapId="1" xpath="/GFI-IZD-POD/IFP-GFI-IZD-POD_1000340/P1075067" xmlDataType="decimal"/>
    </xmlCellPr>
  </singleXmlCell>
  <singleXmlCell id="109" xr6:uid="{00000000-000C-0000-FFFF-FFFF68000000}" r="I58" connectionId="0">
    <xmlCellPr id="1" xr6:uid="{00000000-0010-0000-6800-000001000000}" uniqueName="P1075071">
      <xmlPr mapId="1" xpath="/GFI-IZD-POD/IFP-GFI-IZD-POD_1000340/P1075071" xmlDataType="decimal"/>
    </xmlCellPr>
  </singleXmlCell>
  <singleXmlCell id="110" xr6:uid="{00000000-000C-0000-FFFF-FFFF69000000}" r="H59" connectionId="0">
    <xmlCellPr id="1" xr6:uid="{00000000-0010-0000-6900-000001000000}" uniqueName="P1075076">
      <xmlPr mapId="1" xpath="/GFI-IZD-POD/IFP-GFI-IZD-POD_1000340/P1075076" xmlDataType="decimal"/>
    </xmlCellPr>
  </singleXmlCell>
  <singleXmlCell id="111" xr6:uid="{00000000-000C-0000-FFFF-FFFF6A000000}" r="I59" connectionId="0">
    <xmlCellPr id="1" xr6:uid="{00000000-0010-0000-6A00-000001000000}" uniqueName="P1075080">
      <xmlPr mapId="1" xpath="/GFI-IZD-POD/IFP-GFI-IZD-POD_1000340/P1075080" xmlDataType="decimal"/>
    </xmlCellPr>
  </singleXmlCell>
  <singleXmlCell id="112" xr6:uid="{00000000-000C-0000-FFFF-FFFF6B000000}" r="H60" connectionId="0">
    <xmlCellPr id="1" xr6:uid="{00000000-0010-0000-6B00-000001000000}" uniqueName="P1075083">
      <xmlPr mapId="1" xpath="/GFI-IZD-POD/IFP-GFI-IZD-POD_1000340/P1075083" xmlDataType="decimal"/>
    </xmlCellPr>
  </singleXmlCell>
  <singleXmlCell id="113" xr6:uid="{00000000-000C-0000-FFFF-FFFF6C000000}" r="I60" connectionId="0">
    <xmlCellPr id="1" xr6:uid="{00000000-0010-0000-6C00-000001000000}" uniqueName="P1075085">
      <xmlPr mapId="1" xpath="/GFI-IZD-POD/IFP-GFI-IZD-POD_1000340/P1075085" xmlDataType="decimal"/>
    </xmlCellPr>
  </singleXmlCell>
  <singleXmlCell id="114" xr6:uid="{00000000-000C-0000-FFFF-FFFF6D000000}" r="H61" connectionId="0">
    <xmlCellPr id="1" xr6:uid="{00000000-0010-0000-6D00-000001000000}" uniqueName="P1075091">
      <xmlPr mapId="1" xpath="/GFI-IZD-POD/IFP-GFI-IZD-POD_1000340/P1075091" xmlDataType="decimal"/>
    </xmlCellPr>
  </singleXmlCell>
  <singleXmlCell id="115" xr6:uid="{00000000-000C-0000-FFFF-FFFF6E000000}" r="I61" connectionId="0">
    <xmlCellPr id="1" xr6:uid="{00000000-0010-0000-6E00-000001000000}" uniqueName="P1075093">
      <xmlPr mapId="1" xpath="/GFI-IZD-POD/IFP-GFI-IZD-POD_1000340/P1075093" xmlDataType="decimal"/>
    </xmlCellPr>
  </singleXmlCell>
  <singleXmlCell id="116" xr6:uid="{00000000-000C-0000-FFFF-FFFF6F000000}" r="H62" connectionId="0">
    <xmlCellPr id="1" xr6:uid="{00000000-0010-0000-6F00-000001000000}" uniqueName="P1075095">
      <xmlPr mapId="1" xpath="/GFI-IZD-POD/IFP-GFI-IZD-POD_1000340/P1075095" xmlDataType="decimal"/>
    </xmlCellPr>
  </singleXmlCell>
  <singleXmlCell id="117" xr6:uid="{00000000-000C-0000-FFFF-FFFF70000000}" r="I62" connectionId="0">
    <xmlCellPr id="1" xr6:uid="{00000000-0010-0000-7000-000001000000}" uniqueName="P1075097">
      <xmlPr mapId="1" xpath="/GFI-IZD-POD/IFP-GFI-IZD-POD_1000340/P1075097" xmlDataType="decimal"/>
    </xmlCellPr>
  </singleXmlCell>
  <singleXmlCell id="118" xr6:uid="{00000000-000C-0000-FFFF-FFFF71000000}" r="H63" connectionId="0">
    <xmlCellPr id="1" xr6:uid="{00000000-0010-0000-7100-000001000000}" uniqueName="P1075099">
      <xmlPr mapId="1" xpath="/GFI-IZD-POD/IFP-GFI-IZD-POD_1000340/P1075099" xmlDataType="decimal"/>
    </xmlCellPr>
  </singleXmlCell>
  <singleXmlCell id="119" xr6:uid="{00000000-000C-0000-FFFF-FFFF72000000}" r="I63" connectionId="0">
    <xmlCellPr id="1" xr6:uid="{00000000-0010-0000-7200-000001000000}" uniqueName="P1075100">
      <xmlPr mapId="1" xpath="/GFI-IZD-POD/IFP-GFI-IZD-POD_1000340/P1075100" xmlDataType="decimal"/>
    </xmlCellPr>
  </singleXmlCell>
  <singleXmlCell id="120" xr6:uid="{00000000-000C-0000-FFFF-FFFF73000000}" r="H64" connectionId="0">
    <xmlCellPr id="1" xr6:uid="{00000000-0010-0000-7300-000001000000}" uniqueName="P1075101">
      <xmlPr mapId="1" xpath="/GFI-IZD-POD/IFP-GFI-IZD-POD_1000340/P1075101" xmlDataType="decimal"/>
    </xmlCellPr>
  </singleXmlCell>
  <singleXmlCell id="121" xr6:uid="{00000000-000C-0000-FFFF-FFFF74000000}" r="I64" connectionId="0">
    <xmlCellPr id="1" xr6:uid="{00000000-0010-0000-7400-000001000000}" uniqueName="P1075102">
      <xmlPr mapId="1" xpath="/GFI-IZD-POD/IFP-GFI-IZD-POD_1000340/P1075102" xmlDataType="decimal"/>
    </xmlCellPr>
  </singleXmlCell>
  <singleXmlCell id="122" xr6:uid="{00000000-000C-0000-FFFF-FFFF75000000}" r="H65" connectionId="0">
    <xmlCellPr id="1" xr6:uid="{00000000-0010-0000-7500-000001000000}" uniqueName="P1075103">
      <xmlPr mapId="1" xpath="/GFI-IZD-POD/IFP-GFI-IZD-POD_1000340/P1075103" xmlDataType="decimal"/>
    </xmlCellPr>
  </singleXmlCell>
  <singleXmlCell id="123" xr6:uid="{00000000-000C-0000-FFFF-FFFF76000000}" r="I65" connectionId="0">
    <xmlCellPr id="1" xr6:uid="{00000000-0010-0000-7600-000001000000}" uniqueName="P1075104">
      <xmlPr mapId="1" xpath="/GFI-IZD-POD/IFP-GFI-IZD-POD_1000340/P1075104" xmlDataType="decimal"/>
    </xmlCellPr>
  </singleXmlCell>
  <singleXmlCell id="124" xr6:uid="{00000000-000C-0000-FFFF-FFFF77000000}" r="H66" connectionId="0">
    <xmlCellPr id="1" xr6:uid="{00000000-0010-0000-7700-000001000000}" uniqueName="P1075105">
      <xmlPr mapId="1" xpath="/GFI-IZD-POD/IFP-GFI-IZD-POD_1000340/P1075105" xmlDataType="decimal"/>
    </xmlCellPr>
  </singleXmlCell>
  <singleXmlCell id="125" xr6:uid="{00000000-000C-0000-FFFF-FFFF78000000}" r="I66" connectionId="0">
    <xmlCellPr id="1" xr6:uid="{00000000-0010-0000-7800-000001000000}" uniqueName="P1075106">
      <xmlPr mapId="1" xpath="/GFI-IZD-POD/IFP-GFI-IZD-POD_1000340/P1075106" xmlDataType="decimal"/>
    </xmlCellPr>
  </singleXmlCell>
  <singleXmlCell id="126" xr6:uid="{00000000-000C-0000-FFFF-FFFF79000000}" r="H67" connectionId="0">
    <xmlCellPr id="1" xr6:uid="{00000000-0010-0000-7900-000001000000}" uniqueName="P1075107">
      <xmlPr mapId="1" xpath="/GFI-IZD-POD/IFP-GFI-IZD-POD_1000340/P1075107" xmlDataType="decimal"/>
    </xmlCellPr>
  </singleXmlCell>
  <singleXmlCell id="127" xr6:uid="{00000000-000C-0000-FFFF-FFFF7A000000}" r="I67" connectionId="0">
    <xmlCellPr id="1" xr6:uid="{00000000-0010-0000-7A00-000001000000}" uniqueName="P1075108">
      <xmlPr mapId="1" xpath="/GFI-IZD-POD/IFP-GFI-IZD-POD_1000340/P1075108" xmlDataType="decimal"/>
    </xmlCellPr>
  </singleXmlCell>
  <singleXmlCell id="128" xr6:uid="{00000000-000C-0000-FFFF-FFFF7B000000}" r="H68" connectionId="0">
    <xmlCellPr id="1" xr6:uid="{00000000-0010-0000-7B00-000001000000}" uniqueName="P1075109">
      <xmlPr mapId="1" xpath="/GFI-IZD-POD/IFP-GFI-IZD-POD_1000340/P1075109" xmlDataType="decimal"/>
    </xmlCellPr>
  </singleXmlCell>
  <singleXmlCell id="129" xr6:uid="{00000000-000C-0000-FFFF-FFFF7C000000}" r="I68" connectionId="0">
    <xmlCellPr id="1" xr6:uid="{00000000-0010-0000-7C00-000001000000}" uniqueName="P1075110">
      <xmlPr mapId="1" xpath="/GFI-IZD-POD/IFP-GFI-IZD-POD_1000340/P1075110" xmlDataType="decimal"/>
    </xmlCellPr>
  </singleXmlCell>
  <singleXmlCell id="130" xr6:uid="{00000000-000C-0000-FFFF-FFFF7D000000}" r="H69" connectionId="0">
    <xmlCellPr id="1" xr6:uid="{00000000-0010-0000-7D00-000001000000}" uniqueName="P1075111">
      <xmlPr mapId="1" xpath="/GFI-IZD-POD/IFP-GFI-IZD-POD_1000340/P1075111" xmlDataType="decimal"/>
    </xmlCellPr>
  </singleXmlCell>
  <singleXmlCell id="131" xr6:uid="{00000000-000C-0000-FFFF-FFFF7E000000}" r="I69" connectionId="0">
    <xmlCellPr id="1" xr6:uid="{00000000-0010-0000-7E00-000001000000}" uniqueName="P1075112">
      <xmlPr mapId="1" xpath="/GFI-IZD-POD/IFP-GFI-IZD-POD_1000340/P1075112" xmlDataType="decimal"/>
    </xmlCellPr>
  </singleXmlCell>
  <singleXmlCell id="132" xr6:uid="{00000000-000C-0000-FFFF-FFFF7F000000}" r="H70" connectionId="0">
    <xmlCellPr id="1" xr6:uid="{00000000-0010-0000-7F00-000001000000}" uniqueName="P1075113">
      <xmlPr mapId="1" xpath="/GFI-IZD-POD/IFP-GFI-IZD-POD_1000340/P1075113" xmlDataType="decimal"/>
    </xmlCellPr>
  </singleXmlCell>
  <singleXmlCell id="133" xr6:uid="{00000000-000C-0000-FFFF-FFFF80000000}" r="I70" connectionId="0">
    <xmlCellPr id="1" xr6:uid="{00000000-0010-0000-8000-000001000000}" uniqueName="P1075114">
      <xmlPr mapId="1" xpath="/GFI-IZD-POD/IFP-GFI-IZD-POD_1000340/P1075114" xmlDataType="decimal"/>
    </xmlCellPr>
  </singleXmlCell>
  <singleXmlCell id="134" xr6:uid="{00000000-000C-0000-FFFF-FFFF81000000}" r="H71" connectionId="0">
    <xmlCellPr id="1" xr6:uid="{00000000-0010-0000-8100-000001000000}" uniqueName="P1075115">
      <xmlPr mapId="1" xpath="/GFI-IZD-POD/IFP-GFI-IZD-POD_1000340/P1075115" xmlDataType="decimal"/>
    </xmlCellPr>
  </singleXmlCell>
  <singleXmlCell id="135" xr6:uid="{00000000-000C-0000-FFFF-FFFF82000000}" r="I71" connectionId="0">
    <xmlCellPr id="1" xr6:uid="{00000000-0010-0000-8200-000001000000}" uniqueName="P1075116">
      <xmlPr mapId="1" xpath="/GFI-IZD-POD/IFP-GFI-IZD-POD_1000340/P1075116" xmlDataType="decimal"/>
    </xmlCellPr>
  </singleXmlCell>
  <singleXmlCell id="136" xr6:uid="{00000000-000C-0000-FFFF-FFFF83000000}" r="H72" connectionId="0">
    <xmlCellPr id="1" xr6:uid="{00000000-0010-0000-8300-000001000000}" uniqueName="P1075117">
      <xmlPr mapId="1" xpath="/GFI-IZD-POD/IFP-GFI-IZD-POD_1000340/P1075117" xmlDataType="decimal"/>
    </xmlCellPr>
  </singleXmlCell>
  <singleXmlCell id="137" xr6:uid="{00000000-000C-0000-FFFF-FFFF84000000}" r="I72" connectionId="0">
    <xmlCellPr id="1" xr6:uid="{00000000-0010-0000-8400-000001000000}" uniqueName="P1075118">
      <xmlPr mapId="1" xpath="/GFI-IZD-POD/IFP-GFI-IZD-POD_1000340/P1075118" xmlDataType="decimal"/>
    </xmlCellPr>
  </singleXmlCell>
  <singleXmlCell id="138" xr6:uid="{00000000-000C-0000-FFFF-FFFF85000000}" r="H73" connectionId="0">
    <xmlCellPr id="1" xr6:uid="{00000000-0010-0000-8500-000001000000}" uniqueName="P1075119">
      <xmlPr mapId="1" xpath="/GFI-IZD-POD/IFP-GFI-IZD-POD_1000340/P1075119" xmlDataType="decimal"/>
    </xmlCellPr>
  </singleXmlCell>
  <singleXmlCell id="139" xr6:uid="{00000000-000C-0000-FFFF-FFFF86000000}" r="I73" connectionId="0">
    <xmlCellPr id="1" xr6:uid="{00000000-0010-0000-8600-000001000000}" uniqueName="P1075120">
      <xmlPr mapId="1" xpath="/GFI-IZD-POD/IFP-GFI-IZD-POD_1000340/P1075120" xmlDataType="decimal"/>
    </xmlCellPr>
  </singleXmlCell>
  <singleXmlCell id="140" xr6:uid="{00000000-000C-0000-FFFF-FFFF87000000}" r="H75" connectionId="0">
    <xmlCellPr id="1" xr6:uid="{00000000-0010-0000-8700-000001000000}" uniqueName="P1075121">
      <xmlPr mapId="1" xpath="/GFI-IZD-POD/IFP-GFI-IZD-POD_1000340/P1075121" xmlDataType="decimal"/>
    </xmlCellPr>
  </singleXmlCell>
  <singleXmlCell id="141" xr6:uid="{00000000-000C-0000-FFFF-FFFF88000000}" r="I75" connectionId="0">
    <xmlCellPr id="1" xr6:uid="{00000000-0010-0000-8800-000001000000}" uniqueName="P1075229">
      <xmlPr mapId="1" xpath="/GFI-IZD-POD/IFP-GFI-IZD-POD_1000340/P1075229" xmlDataType="decimal"/>
    </xmlCellPr>
  </singleXmlCell>
  <singleXmlCell id="142" xr6:uid="{00000000-000C-0000-FFFF-FFFF89000000}" r="H76" connectionId="0">
    <xmlCellPr id="1" xr6:uid="{00000000-0010-0000-8900-000001000000}" uniqueName="P1075230">
      <xmlPr mapId="1" xpath="/GFI-IZD-POD/IFP-GFI-IZD-POD_1000340/P1075230" xmlDataType="decimal"/>
    </xmlCellPr>
  </singleXmlCell>
  <singleXmlCell id="143" xr6:uid="{00000000-000C-0000-FFFF-FFFF8A000000}" r="I76" connectionId="0">
    <xmlCellPr id="1" xr6:uid="{00000000-0010-0000-8A00-000001000000}" uniqueName="P1075231">
      <xmlPr mapId="1" xpath="/GFI-IZD-POD/IFP-GFI-IZD-POD_1000340/P1075231" xmlDataType="decimal"/>
    </xmlCellPr>
  </singleXmlCell>
  <singleXmlCell id="144" xr6:uid="{00000000-000C-0000-FFFF-FFFF8B000000}" r="H77" connectionId="0">
    <xmlCellPr id="1" xr6:uid="{00000000-0010-0000-8B00-000001000000}" uniqueName="P1075232">
      <xmlPr mapId="1" xpath="/GFI-IZD-POD/IFP-GFI-IZD-POD_1000340/P1075232" xmlDataType="decimal"/>
    </xmlCellPr>
  </singleXmlCell>
  <singleXmlCell id="145" xr6:uid="{00000000-000C-0000-FFFF-FFFF8C000000}" r="I77" connectionId="0">
    <xmlCellPr id="1" xr6:uid="{00000000-0010-0000-8C00-000001000000}" uniqueName="P1075233">
      <xmlPr mapId="1" xpath="/GFI-IZD-POD/IFP-GFI-IZD-POD_1000340/P1075233" xmlDataType="decimal"/>
    </xmlCellPr>
  </singleXmlCell>
  <singleXmlCell id="146" xr6:uid="{00000000-000C-0000-FFFF-FFFF8D000000}" r="H78" connectionId="0">
    <xmlCellPr id="1" xr6:uid="{00000000-0010-0000-8D00-000001000000}" uniqueName="P1075234">
      <xmlPr mapId="1" xpath="/GFI-IZD-POD/IFP-GFI-IZD-POD_1000340/P1075234" xmlDataType="decimal"/>
    </xmlCellPr>
  </singleXmlCell>
  <singleXmlCell id="147" xr6:uid="{00000000-000C-0000-FFFF-FFFF8E000000}" r="I78" connectionId="0">
    <xmlCellPr id="1" xr6:uid="{00000000-0010-0000-8E00-000001000000}" uniqueName="P1075235">
      <xmlPr mapId="1" xpath="/GFI-IZD-POD/IFP-GFI-IZD-POD_1000340/P1075235" xmlDataType="decimal"/>
    </xmlCellPr>
  </singleXmlCell>
  <singleXmlCell id="148" xr6:uid="{00000000-000C-0000-FFFF-FFFF8F000000}" r="H79" connectionId="0">
    <xmlCellPr id="1" xr6:uid="{00000000-0010-0000-8F00-000001000000}" uniqueName="P1075236">
      <xmlPr mapId="1" xpath="/GFI-IZD-POD/IFP-GFI-IZD-POD_1000340/P1075236" xmlDataType="decimal"/>
    </xmlCellPr>
  </singleXmlCell>
  <singleXmlCell id="149" xr6:uid="{00000000-000C-0000-FFFF-FFFF90000000}" r="I79" connectionId="0">
    <xmlCellPr id="1" xr6:uid="{00000000-0010-0000-9000-000001000000}" uniqueName="P1075237">
      <xmlPr mapId="1" xpath="/GFI-IZD-POD/IFP-GFI-IZD-POD_1000340/P1075237" xmlDataType="decimal"/>
    </xmlCellPr>
  </singleXmlCell>
  <singleXmlCell id="150" xr6:uid="{00000000-000C-0000-FFFF-FFFF91000000}" r="H80" connectionId="0">
    <xmlCellPr id="1" xr6:uid="{00000000-0010-0000-9100-000001000000}" uniqueName="P1075238">
      <xmlPr mapId="1" xpath="/GFI-IZD-POD/IFP-GFI-IZD-POD_1000340/P1075238" xmlDataType="decimal"/>
    </xmlCellPr>
  </singleXmlCell>
  <singleXmlCell id="151" xr6:uid="{00000000-000C-0000-FFFF-FFFF92000000}" r="I80" connectionId="0">
    <xmlCellPr id="1" xr6:uid="{00000000-0010-0000-9200-000001000000}" uniqueName="P1075239">
      <xmlPr mapId="1" xpath="/GFI-IZD-POD/IFP-GFI-IZD-POD_1000340/P1075239" xmlDataType="decimal"/>
    </xmlCellPr>
  </singleXmlCell>
  <singleXmlCell id="152" xr6:uid="{00000000-000C-0000-FFFF-FFFF93000000}" r="H81" connectionId="0">
    <xmlCellPr id="1" xr6:uid="{00000000-0010-0000-9300-000001000000}" uniqueName="P1075240">
      <xmlPr mapId="1" xpath="/GFI-IZD-POD/IFP-GFI-IZD-POD_1000340/P1075240" xmlDataType="decimal"/>
    </xmlCellPr>
  </singleXmlCell>
  <singleXmlCell id="153" xr6:uid="{00000000-000C-0000-FFFF-FFFF94000000}" r="I81" connectionId="0">
    <xmlCellPr id="1" xr6:uid="{00000000-0010-0000-9400-000001000000}" uniqueName="P1075241">
      <xmlPr mapId="1" xpath="/GFI-IZD-POD/IFP-GFI-IZD-POD_1000340/P1075241" xmlDataType="decimal"/>
    </xmlCellPr>
  </singleXmlCell>
  <singleXmlCell id="154" xr6:uid="{00000000-000C-0000-FFFF-FFFF95000000}" r="H82" connectionId="0">
    <xmlCellPr id="1" xr6:uid="{00000000-0010-0000-9500-000001000000}" uniqueName="P1075242">
      <xmlPr mapId="1" xpath="/GFI-IZD-POD/IFP-GFI-IZD-POD_1000340/P1075242" xmlDataType="decimal"/>
    </xmlCellPr>
  </singleXmlCell>
  <singleXmlCell id="155" xr6:uid="{00000000-000C-0000-FFFF-FFFF96000000}" r="I82" connectionId="0">
    <xmlCellPr id="1" xr6:uid="{00000000-0010-0000-9600-000001000000}" uniqueName="P1075243">
      <xmlPr mapId="1" xpath="/GFI-IZD-POD/IFP-GFI-IZD-POD_1000340/P1075243" xmlDataType="decimal"/>
    </xmlCellPr>
  </singleXmlCell>
  <singleXmlCell id="156" xr6:uid="{00000000-000C-0000-FFFF-FFFF97000000}" r="H83" connectionId="0">
    <xmlCellPr id="1" xr6:uid="{00000000-0010-0000-9700-000001000000}" uniqueName="P1075244">
      <xmlPr mapId="1" xpath="/GFI-IZD-POD/IFP-GFI-IZD-POD_1000340/P1075244" xmlDataType="decimal"/>
    </xmlCellPr>
  </singleXmlCell>
  <singleXmlCell id="157" xr6:uid="{00000000-000C-0000-FFFF-FFFF98000000}" r="I83" connectionId="0">
    <xmlCellPr id="1" xr6:uid="{00000000-0010-0000-9800-000001000000}" uniqueName="P1075245">
      <xmlPr mapId="1" xpath="/GFI-IZD-POD/IFP-GFI-IZD-POD_1000340/P1075245" xmlDataType="decimal"/>
    </xmlCellPr>
  </singleXmlCell>
  <singleXmlCell id="158" xr6:uid="{00000000-000C-0000-FFFF-FFFF99000000}" r="H84" connectionId="0">
    <xmlCellPr id="1" xr6:uid="{00000000-0010-0000-9900-000001000000}" uniqueName="P1075246">
      <xmlPr mapId="1" xpath="/GFI-IZD-POD/IFP-GFI-IZD-POD_1000340/P1075246" xmlDataType="decimal"/>
    </xmlCellPr>
  </singleXmlCell>
  <singleXmlCell id="159" xr6:uid="{00000000-000C-0000-FFFF-FFFF9A000000}" r="I84" connectionId="0">
    <xmlCellPr id="1" xr6:uid="{00000000-0010-0000-9A00-000001000000}" uniqueName="P1075247">
      <xmlPr mapId="1" xpath="/GFI-IZD-POD/IFP-GFI-IZD-POD_1000340/P1075247" xmlDataType="decimal"/>
    </xmlCellPr>
  </singleXmlCell>
  <singleXmlCell id="160" xr6:uid="{00000000-000C-0000-FFFF-FFFF9B000000}" r="H85" connectionId="0">
    <xmlCellPr id="1" xr6:uid="{00000000-0010-0000-9B00-000001000000}" uniqueName="P1075248">
      <xmlPr mapId="1" xpath="/GFI-IZD-POD/IFP-GFI-IZD-POD_1000340/P1075248" xmlDataType="decimal"/>
    </xmlCellPr>
  </singleXmlCell>
  <singleXmlCell id="161" xr6:uid="{00000000-000C-0000-FFFF-FFFF9C000000}" r="I85" connectionId="0">
    <xmlCellPr id="1" xr6:uid="{00000000-0010-0000-9C00-000001000000}" uniqueName="P1075249">
      <xmlPr mapId="1" xpath="/GFI-IZD-POD/IFP-GFI-IZD-POD_1000340/P1075249" xmlDataType="decimal"/>
    </xmlCellPr>
  </singleXmlCell>
  <singleXmlCell id="162" xr6:uid="{00000000-000C-0000-FFFF-FFFF9D000000}" r="H86" connectionId="0">
    <xmlCellPr id="1" xr6:uid="{00000000-0010-0000-9D00-000001000000}" uniqueName="P1075250">
      <xmlPr mapId="1" xpath="/GFI-IZD-POD/IFP-GFI-IZD-POD_1000340/P1075250" xmlDataType="decimal"/>
    </xmlCellPr>
  </singleXmlCell>
  <singleXmlCell id="163" xr6:uid="{00000000-000C-0000-FFFF-FFFF9E000000}" r="I86" connectionId="0">
    <xmlCellPr id="1" xr6:uid="{00000000-0010-0000-9E00-000001000000}" uniqueName="P1075251">
      <xmlPr mapId="1" xpath="/GFI-IZD-POD/IFP-GFI-IZD-POD_1000340/P1075251" xmlDataType="decimal"/>
    </xmlCellPr>
  </singleXmlCell>
  <singleXmlCell id="164" xr6:uid="{00000000-000C-0000-FFFF-FFFF9F000000}" r="H87" connectionId="0">
    <xmlCellPr id="1" xr6:uid="{00000000-0010-0000-9F00-000001000000}" uniqueName="P1075252">
      <xmlPr mapId="1" xpath="/GFI-IZD-POD/IFP-GFI-IZD-POD_1000340/P1075252" xmlDataType="decimal"/>
    </xmlCellPr>
  </singleXmlCell>
  <singleXmlCell id="165" xr6:uid="{00000000-000C-0000-FFFF-FFFFA0000000}" r="I87" connectionId="0">
    <xmlCellPr id="1" xr6:uid="{00000000-0010-0000-A000-000001000000}" uniqueName="P1075253">
      <xmlPr mapId="1" xpath="/GFI-IZD-POD/IFP-GFI-IZD-POD_1000340/P1075253" xmlDataType="decimal"/>
    </xmlCellPr>
  </singleXmlCell>
  <singleXmlCell id="166" xr6:uid="{00000000-000C-0000-FFFF-FFFFA1000000}" r="H88" connectionId="0">
    <xmlCellPr id="1" xr6:uid="{00000000-0010-0000-A100-000001000000}" uniqueName="P1075254">
      <xmlPr mapId="1" xpath="/GFI-IZD-POD/IFP-GFI-IZD-POD_1000340/P1075254" xmlDataType="decimal"/>
    </xmlCellPr>
  </singleXmlCell>
  <singleXmlCell id="167" xr6:uid="{00000000-000C-0000-FFFF-FFFFA2000000}" r="I88" connectionId="0">
    <xmlCellPr id="1" xr6:uid="{00000000-0010-0000-A200-000001000000}" uniqueName="P1075255">
      <xmlPr mapId="1" xpath="/GFI-IZD-POD/IFP-GFI-IZD-POD_1000340/P1075255" xmlDataType="decimal"/>
    </xmlCellPr>
  </singleXmlCell>
  <singleXmlCell id="168" xr6:uid="{00000000-000C-0000-FFFF-FFFFA3000000}" r="H91" connectionId="0">
    <xmlCellPr id="1" xr6:uid="{00000000-0010-0000-A300-000001000000}" uniqueName="P1075256">
      <xmlPr mapId="1" xpath="/GFI-IZD-POD/IFP-GFI-IZD-POD_1000340/P1075256" xmlDataType="decimal"/>
    </xmlCellPr>
  </singleXmlCell>
  <singleXmlCell id="169" xr6:uid="{00000000-000C-0000-FFFF-FFFFA4000000}" r="I91" connectionId="0">
    <xmlCellPr id="1" xr6:uid="{00000000-0010-0000-A400-000001000000}" uniqueName="P1075257">
      <xmlPr mapId="1" xpath="/GFI-IZD-POD/IFP-GFI-IZD-POD_1000340/P1075257" xmlDataType="decimal"/>
    </xmlCellPr>
  </singleXmlCell>
  <singleXmlCell id="170" xr6:uid="{00000000-000C-0000-FFFF-FFFFA5000000}" r="H92" connectionId="0">
    <xmlCellPr id="1" xr6:uid="{00000000-0010-0000-A500-000001000000}" uniqueName="P1075258">
      <xmlPr mapId="1" xpath="/GFI-IZD-POD/IFP-GFI-IZD-POD_1000340/P1075258" xmlDataType="decimal"/>
    </xmlCellPr>
  </singleXmlCell>
  <singleXmlCell id="171" xr6:uid="{00000000-000C-0000-FFFF-FFFFA6000000}" r="I92" connectionId="0">
    <xmlCellPr id="1" xr6:uid="{00000000-0010-0000-A600-000001000000}" uniqueName="P1075259">
      <xmlPr mapId="1" xpath="/GFI-IZD-POD/IFP-GFI-IZD-POD_1000340/P1075259" xmlDataType="decimal"/>
    </xmlCellPr>
  </singleXmlCell>
  <singleXmlCell id="172" xr6:uid="{00000000-000C-0000-FFFF-FFFFA7000000}" r="H93" connectionId="0">
    <xmlCellPr id="1" xr6:uid="{00000000-0010-0000-A700-000001000000}" uniqueName="P1075260">
      <xmlPr mapId="1" xpath="/GFI-IZD-POD/IFP-GFI-IZD-POD_1000340/P1075260" xmlDataType="decimal"/>
    </xmlCellPr>
  </singleXmlCell>
  <singleXmlCell id="173" xr6:uid="{00000000-000C-0000-FFFF-FFFFA8000000}" r="I93" connectionId="0">
    <xmlCellPr id="1" xr6:uid="{00000000-0010-0000-A800-000001000000}" uniqueName="P1075261">
      <xmlPr mapId="1" xpath="/GFI-IZD-POD/IFP-GFI-IZD-POD_1000340/P1075261" xmlDataType="decimal"/>
    </xmlCellPr>
  </singleXmlCell>
  <singleXmlCell id="174" xr6:uid="{00000000-000C-0000-FFFF-FFFFA9000000}" r="H94" connectionId="0">
    <xmlCellPr id="1" xr6:uid="{00000000-0010-0000-A900-000001000000}" uniqueName="P1075262">
      <xmlPr mapId="1" xpath="/GFI-IZD-POD/IFP-GFI-IZD-POD_1000340/P1075262" xmlDataType="decimal"/>
    </xmlCellPr>
  </singleXmlCell>
  <singleXmlCell id="175" xr6:uid="{00000000-000C-0000-FFFF-FFFFAA000000}" r="I94" connectionId="0">
    <xmlCellPr id="1" xr6:uid="{00000000-0010-0000-AA00-000001000000}" uniqueName="P1075263">
      <xmlPr mapId="1" xpath="/GFI-IZD-POD/IFP-GFI-IZD-POD_1000340/P1075263" xmlDataType="decimal"/>
    </xmlCellPr>
  </singleXmlCell>
  <singleXmlCell id="176" xr6:uid="{00000000-000C-0000-FFFF-FFFFAB000000}" r="H95" connectionId="0">
    <xmlCellPr id="1" xr6:uid="{00000000-0010-0000-AB00-000001000000}" uniqueName="P1075264">
      <xmlPr mapId="1" xpath="/GFI-IZD-POD/IFP-GFI-IZD-POD_1000340/P1075264" xmlDataType="decimal"/>
    </xmlCellPr>
  </singleXmlCell>
  <singleXmlCell id="177" xr6:uid="{00000000-000C-0000-FFFF-FFFFAC000000}" r="I95" connectionId="0">
    <xmlCellPr id="1" xr6:uid="{00000000-0010-0000-AC00-000001000000}" uniqueName="P1075265">
      <xmlPr mapId="1" xpath="/GFI-IZD-POD/IFP-GFI-IZD-POD_1000340/P1075265" xmlDataType="decimal"/>
    </xmlCellPr>
  </singleXmlCell>
  <singleXmlCell id="178" xr6:uid="{00000000-000C-0000-FFFF-FFFFAD000000}" r="H96" connectionId="0">
    <xmlCellPr id="1" xr6:uid="{00000000-0010-0000-AD00-000001000000}" uniqueName="P1075266">
      <xmlPr mapId="1" xpath="/GFI-IZD-POD/IFP-GFI-IZD-POD_1000340/P1075266" xmlDataType="decimal"/>
    </xmlCellPr>
  </singleXmlCell>
  <singleXmlCell id="179" xr6:uid="{00000000-000C-0000-FFFF-FFFFAE000000}" r="I96" connectionId="0">
    <xmlCellPr id="1" xr6:uid="{00000000-0010-0000-AE00-000001000000}" uniqueName="P1075267">
      <xmlPr mapId="1" xpath="/GFI-IZD-POD/IFP-GFI-IZD-POD_1000340/P1075267" xmlDataType="decimal"/>
    </xmlCellPr>
  </singleXmlCell>
  <singleXmlCell id="180" xr6:uid="{00000000-000C-0000-FFFF-FFFFAF000000}" r="H97" connectionId="0">
    <xmlCellPr id="1" xr6:uid="{00000000-0010-0000-AF00-000001000000}" uniqueName="P1075268">
      <xmlPr mapId="1" xpath="/GFI-IZD-POD/IFP-GFI-IZD-POD_1000340/P1075268" xmlDataType="decimal"/>
    </xmlCellPr>
  </singleXmlCell>
  <singleXmlCell id="181" xr6:uid="{00000000-000C-0000-FFFF-FFFFB0000000}" r="I97" connectionId="0">
    <xmlCellPr id="1" xr6:uid="{00000000-0010-0000-B000-000001000000}" uniqueName="P1075269">
      <xmlPr mapId="1" xpath="/GFI-IZD-POD/IFP-GFI-IZD-POD_1000340/P1075269" xmlDataType="decimal"/>
    </xmlCellPr>
  </singleXmlCell>
  <singleXmlCell id="182" xr6:uid="{00000000-000C-0000-FFFF-FFFFB1000000}" r="H98" connectionId="0">
    <xmlCellPr id="1" xr6:uid="{00000000-0010-0000-B100-000001000000}" uniqueName="P1075270">
      <xmlPr mapId="1" xpath="/GFI-IZD-POD/IFP-GFI-IZD-POD_1000340/P1075270" xmlDataType="decimal"/>
    </xmlCellPr>
  </singleXmlCell>
  <singleXmlCell id="183" xr6:uid="{00000000-000C-0000-FFFF-FFFFB2000000}" r="I98" connectionId="0">
    <xmlCellPr id="1" xr6:uid="{00000000-0010-0000-B200-000001000000}" uniqueName="P1075271">
      <xmlPr mapId="1" xpath="/GFI-IZD-POD/IFP-GFI-IZD-POD_1000340/P1075271" xmlDataType="decimal"/>
    </xmlCellPr>
  </singleXmlCell>
  <singleXmlCell id="184" xr6:uid="{00000000-000C-0000-FFFF-FFFFB3000000}" r="H99" connectionId="0">
    <xmlCellPr id="1" xr6:uid="{00000000-0010-0000-B300-000001000000}" uniqueName="P1075272">
      <xmlPr mapId="1" xpath="/GFI-IZD-POD/IFP-GFI-IZD-POD_1000340/P1075272" xmlDataType="decimal"/>
    </xmlCellPr>
  </singleXmlCell>
  <singleXmlCell id="185" xr6:uid="{00000000-000C-0000-FFFF-FFFFB4000000}" r="I99" connectionId="0">
    <xmlCellPr id="1" xr6:uid="{00000000-0010-0000-B400-000001000000}" uniqueName="P1075273">
      <xmlPr mapId="1" xpath="/GFI-IZD-POD/IFP-GFI-IZD-POD_1000340/P1075273" xmlDataType="decimal"/>
    </xmlCellPr>
  </singleXmlCell>
  <singleXmlCell id="186" xr6:uid="{00000000-000C-0000-FFFF-FFFFB5000000}" r="H100" connectionId="0">
    <xmlCellPr id="1" xr6:uid="{00000000-0010-0000-B500-000001000000}" uniqueName="P1075274">
      <xmlPr mapId="1" xpath="/GFI-IZD-POD/IFP-GFI-IZD-POD_1000340/P1075274" xmlDataType="decimal"/>
    </xmlCellPr>
  </singleXmlCell>
  <singleXmlCell id="187" xr6:uid="{00000000-000C-0000-FFFF-FFFFB6000000}" r="I100" connectionId="0">
    <xmlCellPr id="1" xr6:uid="{00000000-0010-0000-B600-000001000000}" uniqueName="P1075275">
      <xmlPr mapId="1" xpath="/GFI-IZD-POD/IFP-GFI-IZD-POD_1000340/P1075275" xmlDataType="decimal"/>
    </xmlCellPr>
  </singleXmlCell>
  <singleXmlCell id="188" xr6:uid="{00000000-000C-0000-FFFF-FFFFB7000000}" r="H101" connectionId="0">
    <xmlCellPr id="1" xr6:uid="{00000000-0010-0000-B700-000001000000}" uniqueName="P1075276">
      <xmlPr mapId="1" xpath="/GFI-IZD-POD/IFP-GFI-IZD-POD_1000340/P1075276" xmlDataType="decimal"/>
    </xmlCellPr>
  </singleXmlCell>
  <singleXmlCell id="189" xr6:uid="{00000000-000C-0000-FFFF-FFFFB8000000}" r="I101" connectionId="0">
    <xmlCellPr id="1" xr6:uid="{00000000-0010-0000-B800-000001000000}" uniqueName="P1075277">
      <xmlPr mapId="1" xpath="/GFI-IZD-POD/IFP-GFI-IZD-POD_1000340/P1075277" xmlDataType="decimal"/>
    </xmlCellPr>
  </singleXmlCell>
  <singleXmlCell id="190" xr6:uid="{00000000-000C-0000-FFFF-FFFFB9000000}" r="H102" connectionId="0">
    <xmlCellPr id="1" xr6:uid="{00000000-0010-0000-B900-000001000000}" uniqueName="P1075278">
      <xmlPr mapId="1" xpath="/GFI-IZD-POD/IFP-GFI-IZD-POD_1000340/P1075278" xmlDataType="decimal"/>
    </xmlCellPr>
  </singleXmlCell>
  <singleXmlCell id="191" xr6:uid="{00000000-000C-0000-FFFF-FFFFBA000000}" r="I102" connectionId="0">
    <xmlCellPr id="1" xr6:uid="{00000000-0010-0000-BA00-000001000000}" uniqueName="P1075279">
      <xmlPr mapId="1" xpath="/GFI-IZD-POD/IFP-GFI-IZD-POD_1000340/P1075279" xmlDataType="decimal"/>
    </xmlCellPr>
  </singleXmlCell>
  <singleXmlCell id="192" xr6:uid="{00000000-000C-0000-FFFF-FFFFBB000000}" r="H103" connectionId="0">
    <xmlCellPr id="1" xr6:uid="{00000000-0010-0000-BB00-000001000000}" uniqueName="P1075280">
      <xmlPr mapId="1" xpath="/GFI-IZD-POD/IFP-GFI-IZD-POD_1000340/P1075280" xmlDataType="decimal"/>
    </xmlCellPr>
  </singleXmlCell>
  <singleXmlCell id="193" xr6:uid="{00000000-000C-0000-FFFF-FFFFBC000000}" r="I103" connectionId="0">
    <xmlCellPr id="1" xr6:uid="{00000000-0010-0000-BC00-000001000000}" uniqueName="P1075281">
      <xmlPr mapId="1" xpath="/GFI-IZD-POD/IFP-GFI-IZD-POD_1000340/P1075281" xmlDataType="decimal"/>
    </xmlCellPr>
  </singleXmlCell>
  <singleXmlCell id="194" xr6:uid="{00000000-000C-0000-FFFF-FFFFBD000000}" r="H104" connectionId="0">
    <xmlCellPr id="1" xr6:uid="{00000000-0010-0000-BD00-000001000000}" uniqueName="P1075282">
      <xmlPr mapId="1" xpath="/GFI-IZD-POD/IFP-GFI-IZD-POD_1000340/P1075282" xmlDataType="decimal"/>
    </xmlCellPr>
  </singleXmlCell>
  <singleXmlCell id="195" xr6:uid="{00000000-000C-0000-FFFF-FFFFBE000000}" r="I104" connectionId="0">
    <xmlCellPr id="1" xr6:uid="{00000000-0010-0000-BE00-000001000000}" uniqueName="P1075283">
      <xmlPr mapId="1" xpath="/GFI-IZD-POD/IFP-GFI-IZD-POD_1000340/P1075283" xmlDataType="decimal"/>
    </xmlCellPr>
  </singleXmlCell>
  <singleXmlCell id="196" xr6:uid="{00000000-000C-0000-FFFF-FFFFBF000000}" r="H105" connectionId="0">
    <xmlCellPr id="1" xr6:uid="{00000000-0010-0000-BF00-000001000000}" uniqueName="P1075284">
      <xmlPr mapId="1" xpath="/GFI-IZD-POD/IFP-GFI-IZD-POD_1000340/P1075284" xmlDataType="decimal"/>
    </xmlCellPr>
  </singleXmlCell>
  <singleXmlCell id="197" xr6:uid="{00000000-000C-0000-FFFF-FFFFC0000000}" r="I105" connectionId="0">
    <xmlCellPr id="1" xr6:uid="{00000000-0010-0000-C000-000001000000}" uniqueName="P1075285">
      <xmlPr mapId="1" xpath="/GFI-IZD-POD/IFP-GFI-IZD-POD_1000340/P1075285" xmlDataType="decimal"/>
    </xmlCellPr>
  </singleXmlCell>
  <singleXmlCell id="198" xr6:uid="{00000000-000C-0000-FFFF-FFFFC1000000}" r="H106" connectionId="0">
    <xmlCellPr id="1" xr6:uid="{00000000-0010-0000-C100-000001000000}" uniqueName="P1075286">
      <xmlPr mapId="1" xpath="/GFI-IZD-POD/IFP-GFI-IZD-POD_1000340/P1075286" xmlDataType="decimal"/>
    </xmlCellPr>
  </singleXmlCell>
  <singleXmlCell id="199" xr6:uid="{00000000-000C-0000-FFFF-FFFFC2000000}" r="I106" connectionId="0">
    <xmlCellPr id="1" xr6:uid="{00000000-0010-0000-C200-000001000000}" uniqueName="P1075287">
      <xmlPr mapId="1" xpath="/GFI-IZD-POD/IFP-GFI-IZD-POD_1000340/P1075287" xmlDataType="decimal"/>
    </xmlCellPr>
  </singleXmlCell>
  <singleXmlCell id="200" xr6:uid="{00000000-000C-0000-FFFF-FFFFC3000000}" r="H107" connectionId="0">
    <xmlCellPr id="1" xr6:uid="{00000000-0010-0000-C300-000001000000}" uniqueName="P1075288">
      <xmlPr mapId="1" xpath="/GFI-IZD-POD/IFP-GFI-IZD-POD_1000340/P1075288" xmlDataType="decimal"/>
    </xmlCellPr>
  </singleXmlCell>
  <singleXmlCell id="201" xr6:uid="{00000000-000C-0000-FFFF-FFFFC4000000}" r="I107" connectionId="0">
    <xmlCellPr id="1" xr6:uid="{00000000-0010-0000-C400-000001000000}" uniqueName="P1075289">
      <xmlPr mapId="1" xpath="/GFI-IZD-POD/IFP-GFI-IZD-POD_1000340/P1075289" xmlDataType="decimal"/>
    </xmlCellPr>
  </singleXmlCell>
  <singleXmlCell id="202" xr6:uid="{00000000-000C-0000-FFFF-FFFFC5000000}" r="H108" connectionId="0">
    <xmlCellPr id="1" xr6:uid="{00000000-0010-0000-C500-000001000000}" uniqueName="P1075290">
      <xmlPr mapId="1" xpath="/GFI-IZD-POD/IFP-GFI-IZD-POD_1000340/P1075290" xmlDataType="decimal"/>
    </xmlCellPr>
  </singleXmlCell>
  <singleXmlCell id="203" xr6:uid="{00000000-000C-0000-FFFF-FFFFC6000000}" r="I108" connectionId="0">
    <xmlCellPr id="1" xr6:uid="{00000000-0010-0000-C600-000001000000}" uniqueName="P1075291">
      <xmlPr mapId="1" xpath="/GFI-IZD-POD/IFP-GFI-IZD-POD_1000340/P1075291" xmlDataType="decimal"/>
    </xmlCellPr>
  </singleXmlCell>
  <singleXmlCell id="204" xr6:uid="{00000000-000C-0000-FFFF-FFFFC7000000}" r="H109" connectionId="0">
    <xmlCellPr id="1" xr6:uid="{00000000-0010-0000-C700-000001000000}" uniqueName="P1075292">
      <xmlPr mapId="1" xpath="/GFI-IZD-POD/IFP-GFI-IZD-POD_1000340/P1075292" xmlDataType="decimal"/>
    </xmlCellPr>
  </singleXmlCell>
  <singleXmlCell id="205" xr6:uid="{00000000-000C-0000-FFFF-FFFFC8000000}" r="I109" connectionId="0">
    <xmlCellPr id="1" xr6:uid="{00000000-0010-0000-C800-000001000000}" uniqueName="P1075293">
      <xmlPr mapId="1" xpath="/GFI-IZD-POD/IFP-GFI-IZD-POD_1000340/P1075293" xmlDataType="decimal"/>
    </xmlCellPr>
  </singleXmlCell>
  <singleXmlCell id="206" xr6:uid="{00000000-000C-0000-FFFF-FFFFC9000000}" r="H110" connectionId="0">
    <xmlCellPr id="1" xr6:uid="{00000000-0010-0000-C900-000001000000}" uniqueName="P1075294">
      <xmlPr mapId="1" xpath="/GFI-IZD-POD/IFP-GFI-IZD-POD_1000340/P1075294" xmlDataType="decimal"/>
    </xmlCellPr>
  </singleXmlCell>
  <singleXmlCell id="207" xr6:uid="{00000000-000C-0000-FFFF-FFFFCA000000}" r="I110" connectionId="0">
    <xmlCellPr id="1" xr6:uid="{00000000-0010-0000-CA00-000001000000}" uniqueName="P1075295">
      <xmlPr mapId="1" xpath="/GFI-IZD-POD/IFP-GFI-IZD-POD_1000340/P1075295" xmlDataType="decimal"/>
    </xmlCellPr>
  </singleXmlCell>
  <singleXmlCell id="208" xr6:uid="{00000000-000C-0000-FFFF-FFFFCB000000}" r="H111" connectionId="0">
    <xmlCellPr id="1" xr6:uid="{00000000-0010-0000-CB00-000001000000}" uniqueName="P1075296">
      <xmlPr mapId="1" xpath="/GFI-IZD-POD/IFP-GFI-IZD-POD_1000340/P1075296" xmlDataType="decimal"/>
    </xmlCellPr>
  </singleXmlCell>
  <singleXmlCell id="209" xr6:uid="{00000000-000C-0000-FFFF-FFFFCC000000}" r="I111" connectionId="0">
    <xmlCellPr id="1" xr6:uid="{00000000-0010-0000-CC00-000001000000}" uniqueName="P1075297">
      <xmlPr mapId="1" xpath="/GFI-IZD-POD/IFP-GFI-IZD-POD_1000340/P1075297" xmlDataType="decimal"/>
    </xmlCellPr>
  </singleXmlCell>
  <singleXmlCell id="210" xr6:uid="{00000000-000C-0000-FFFF-FFFFCD000000}" r="H112" connectionId="0">
    <xmlCellPr id="1" xr6:uid="{00000000-0010-0000-CD00-000001000000}" uniqueName="P1075298">
      <xmlPr mapId="1" xpath="/GFI-IZD-POD/IFP-GFI-IZD-POD_1000340/P1075298" xmlDataType="decimal"/>
    </xmlCellPr>
  </singleXmlCell>
  <singleXmlCell id="211" xr6:uid="{00000000-000C-0000-FFFF-FFFFCE000000}" r="I112" connectionId="0">
    <xmlCellPr id="1" xr6:uid="{00000000-0010-0000-CE00-000001000000}" uniqueName="P1075299">
      <xmlPr mapId="1" xpath="/GFI-IZD-POD/IFP-GFI-IZD-POD_1000340/P1075299" xmlDataType="decimal"/>
    </xmlCellPr>
  </singleXmlCell>
  <singleXmlCell id="212" xr6:uid="{00000000-000C-0000-FFFF-FFFFCF000000}" r="H113" connectionId="0">
    <xmlCellPr id="1" xr6:uid="{00000000-0010-0000-CF00-000001000000}" uniqueName="P1075300">
      <xmlPr mapId="1" xpath="/GFI-IZD-POD/IFP-GFI-IZD-POD_1000340/P1075300" xmlDataType="decimal"/>
    </xmlCellPr>
  </singleXmlCell>
  <singleXmlCell id="213" xr6:uid="{00000000-000C-0000-FFFF-FFFFD0000000}" r="I113" connectionId="0">
    <xmlCellPr id="1" xr6:uid="{00000000-0010-0000-D000-000001000000}" uniqueName="P1075301">
      <xmlPr mapId="1" xpath="/GFI-IZD-POD/IFP-GFI-IZD-POD_1000340/P1075301" xmlDataType="decimal"/>
    </xmlCellPr>
  </singleXmlCell>
  <singleXmlCell id="214" xr6:uid="{00000000-000C-0000-FFFF-FFFFD1000000}" r="H114" connectionId="0">
    <xmlCellPr id="1" xr6:uid="{00000000-0010-0000-D100-000001000000}" uniqueName="P1075302">
      <xmlPr mapId="1" xpath="/GFI-IZD-POD/IFP-GFI-IZD-POD_1000340/P1075302" xmlDataType="decimal"/>
    </xmlCellPr>
  </singleXmlCell>
  <singleXmlCell id="215" xr6:uid="{00000000-000C-0000-FFFF-FFFFD2000000}" r="I114" connectionId="0">
    <xmlCellPr id="1" xr6:uid="{00000000-0010-0000-D200-000001000000}" uniqueName="P1075303">
      <xmlPr mapId="1" xpath="/GFI-IZD-POD/IFP-GFI-IZD-POD_1000340/P1075303" xmlDataType="decimal"/>
    </xmlCellPr>
  </singleXmlCell>
  <singleXmlCell id="216" xr6:uid="{00000000-000C-0000-FFFF-FFFFD3000000}" r="H115" connectionId="0">
    <xmlCellPr id="1" xr6:uid="{00000000-0010-0000-D300-000001000000}" uniqueName="P1075304">
      <xmlPr mapId="1" xpath="/GFI-IZD-POD/IFP-GFI-IZD-POD_1000340/P1075304" xmlDataType="decimal"/>
    </xmlCellPr>
  </singleXmlCell>
  <singleXmlCell id="217" xr6:uid="{00000000-000C-0000-FFFF-FFFFD4000000}" r="I115" connectionId="0">
    <xmlCellPr id="1" xr6:uid="{00000000-0010-0000-D400-000001000000}" uniqueName="P1075305">
      <xmlPr mapId="1" xpath="/GFI-IZD-POD/IFP-GFI-IZD-POD_1000340/P1075305" xmlDataType="decimal"/>
    </xmlCellPr>
  </singleXmlCell>
  <singleXmlCell id="218" xr6:uid="{00000000-000C-0000-FFFF-FFFFD5000000}" r="H116" connectionId="0">
    <xmlCellPr id="1" xr6:uid="{00000000-0010-0000-D500-000001000000}" uniqueName="P1075306">
      <xmlPr mapId="1" xpath="/GFI-IZD-POD/IFP-GFI-IZD-POD_1000340/P1075306" xmlDataType="decimal"/>
    </xmlCellPr>
  </singleXmlCell>
  <singleXmlCell id="219" xr6:uid="{00000000-000C-0000-FFFF-FFFFD6000000}" r="I116" connectionId="0">
    <xmlCellPr id="1" xr6:uid="{00000000-0010-0000-D600-000001000000}" uniqueName="P1075307">
      <xmlPr mapId="1" xpath="/GFI-IZD-POD/IFP-GFI-IZD-POD_1000340/P1075307" xmlDataType="decimal"/>
    </xmlCellPr>
  </singleXmlCell>
  <singleXmlCell id="220" xr6:uid="{00000000-000C-0000-FFFF-FFFFD7000000}" r="H117" connectionId="0">
    <xmlCellPr id="1" xr6:uid="{00000000-0010-0000-D700-000001000000}" uniqueName="P1075308">
      <xmlPr mapId="1" xpath="/GFI-IZD-POD/IFP-GFI-IZD-POD_1000340/P1075308" xmlDataType="decimal"/>
    </xmlCellPr>
  </singleXmlCell>
  <singleXmlCell id="221" xr6:uid="{00000000-000C-0000-FFFF-FFFFD8000000}" r="I117" connectionId="0">
    <xmlCellPr id="1" xr6:uid="{00000000-0010-0000-D800-000001000000}" uniqueName="P1075309">
      <xmlPr mapId="1" xpath="/GFI-IZD-POD/IFP-GFI-IZD-POD_1000340/P1075309" xmlDataType="decimal"/>
    </xmlCellPr>
  </singleXmlCell>
  <singleXmlCell id="222" xr6:uid="{00000000-000C-0000-FFFF-FFFFD9000000}" r="H118" connectionId="0">
    <xmlCellPr id="1" xr6:uid="{00000000-0010-0000-D900-000001000000}" uniqueName="P1075310">
      <xmlPr mapId="1" xpath="/GFI-IZD-POD/IFP-GFI-IZD-POD_1000340/P1075310" xmlDataType="decimal"/>
    </xmlCellPr>
  </singleXmlCell>
  <singleXmlCell id="223" xr6:uid="{00000000-000C-0000-FFFF-FFFFDA000000}" r="I118" connectionId="0">
    <xmlCellPr id="1" xr6:uid="{00000000-0010-0000-DA00-000001000000}" uniqueName="P1075311">
      <xmlPr mapId="1" xpath="/GFI-IZD-POD/IFP-GFI-IZD-POD_1000340/P1075311" xmlDataType="decimal"/>
    </xmlCellPr>
  </singleXmlCell>
  <singleXmlCell id="224" xr6:uid="{00000000-000C-0000-FFFF-FFFFDB000000}" r="H119" connectionId="0">
    <xmlCellPr id="1" xr6:uid="{00000000-0010-0000-DB00-000001000000}" uniqueName="P1075312">
      <xmlPr mapId="1" xpath="/GFI-IZD-POD/IFP-GFI-IZD-POD_1000340/P1075312" xmlDataType="decimal"/>
    </xmlCellPr>
  </singleXmlCell>
  <singleXmlCell id="225" xr6:uid="{00000000-000C-0000-FFFF-FFFFDC000000}" r="I119" connectionId="0">
    <xmlCellPr id="1" xr6:uid="{00000000-0010-0000-DC00-000001000000}" uniqueName="P1075313">
      <xmlPr mapId="1" xpath="/GFI-IZD-POD/IFP-GFI-IZD-POD_1000340/P1075313" xmlDataType="decimal"/>
    </xmlCellPr>
  </singleXmlCell>
  <singleXmlCell id="226" xr6:uid="{00000000-000C-0000-FFFF-FFFFDD000000}" r="H120" connectionId="0">
    <xmlCellPr id="1" xr6:uid="{00000000-0010-0000-DD00-000001000000}" uniqueName="P1075314">
      <xmlPr mapId="1" xpath="/GFI-IZD-POD/IFP-GFI-IZD-POD_1000340/P1075314" xmlDataType="decimal"/>
    </xmlCellPr>
  </singleXmlCell>
  <singleXmlCell id="227" xr6:uid="{00000000-000C-0000-FFFF-FFFFDE000000}" r="I120" connectionId="0">
    <xmlCellPr id="1" xr6:uid="{00000000-0010-0000-DE00-000001000000}" uniqueName="P1075315">
      <xmlPr mapId="1" xpath="/GFI-IZD-POD/IFP-GFI-IZD-POD_1000340/P1075315" xmlDataType="decimal"/>
    </xmlCellPr>
  </singleXmlCell>
  <singleXmlCell id="228" xr6:uid="{00000000-000C-0000-FFFF-FFFFDF000000}" r="H121" connectionId="0">
    <xmlCellPr id="1" xr6:uid="{00000000-0010-0000-DF00-000001000000}" uniqueName="P1075316">
      <xmlPr mapId="1" xpath="/GFI-IZD-POD/IFP-GFI-IZD-POD_1000340/P1075316" xmlDataType="decimal"/>
    </xmlCellPr>
  </singleXmlCell>
  <singleXmlCell id="229" xr6:uid="{00000000-000C-0000-FFFF-FFFFE0000000}" r="I121" connectionId="0">
    <xmlCellPr id="1" xr6:uid="{00000000-0010-0000-E000-000001000000}" uniqueName="P1075317">
      <xmlPr mapId="1" xpath="/GFI-IZD-POD/IFP-GFI-IZD-POD_1000340/P1075317" xmlDataType="decimal"/>
    </xmlCellPr>
  </singleXmlCell>
  <singleXmlCell id="230" xr6:uid="{00000000-000C-0000-FFFF-FFFFE1000000}" r="H122" connectionId="0">
    <xmlCellPr id="1" xr6:uid="{00000000-0010-0000-E100-000001000000}" uniqueName="P1075318">
      <xmlPr mapId="1" xpath="/GFI-IZD-POD/IFP-GFI-IZD-POD_1000340/P1075318" xmlDataType="decimal"/>
    </xmlCellPr>
  </singleXmlCell>
  <singleXmlCell id="231" xr6:uid="{00000000-000C-0000-FFFF-FFFFE2000000}" r="I122" connectionId="0">
    <xmlCellPr id="1" xr6:uid="{00000000-0010-0000-E200-000001000000}" uniqueName="P1075319">
      <xmlPr mapId="1" xpath="/GFI-IZD-POD/IFP-GFI-IZD-POD_1000340/P1075319" xmlDataType="decimal"/>
    </xmlCellPr>
  </singleXmlCell>
  <singleXmlCell id="232" xr6:uid="{00000000-000C-0000-FFFF-FFFFE3000000}" r="H123" connectionId="0">
    <xmlCellPr id="1" xr6:uid="{00000000-0010-0000-E300-000001000000}" uniqueName="P1075320">
      <xmlPr mapId="1" xpath="/GFI-IZD-POD/IFP-GFI-IZD-POD_1000340/P1075320" xmlDataType="decimal"/>
    </xmlCellPr>
  </singleXmlCell>
  <singleXmlCell id="233" xr6:uid="{00000000-000C-0000-FFFF-FFFFE4000000}" r="I123" connectionId="0">
    <xmlCellPr id="1" xr6:uid="{00000000-0010-0000-E400-000001000000}" uniqueName="P1075321">
      <xmlPr mapId="1" xpath="/GFI-IZD-POD/IFP-GFI-IZD-POD_1000340/P1075321" xmlDataType="decimal"/>
    </xmlCellPr>
  </singleXmlCell>
  <singleXmlCell id="234" xr6:uid="{00000000-000C-0000-FFFF-FFFFE5000000}" r="H124" connectionId="0">
    <xmlCellPr id="1" xr6:uid="{00000000-0010-0000-E500-000001000000}" uniqueName="P1075322">
      <xmlPr mapId="1" xpath="/GFI-IZD-POD/IFP-GFI-IZD-POD_1000340/P1075322" xmlDataType="decimal"/>
    </xmlCellPr>
  </singleXmlCell>
  <singleXmlCell id="235" xr6:uid="{00000000-000C-0000-FFFF-FFFFE6000000}" r="I124" connectionId="0">
    <xmlCellPr id="1" xr6:uid="{00000000-0010-0000-E600-000001000000}" uniqueName="P1075323">
      <xmlPr mapId="1" xpath="/GFI-IZD-POD/IFP-GFI-IZD-POD_1000340/P1075323" xmlDataType="decimal"/>
    </xmlCellPr>
  </singleXmlCell>
  <singleXmlCell id="236" xr6:uid="{00000000-000C-0000-FFFF-FFFFE7000000}" r="H125" connectionId="0">
    <xmlCellPr id="1" xr6:uid="{00000000-0010-0000-E700-000001000000}" uniqueName="P1075324">
      <xmlPr mapId="1" xpath="/GFI-IZD-POD/IFP-GFI-IZD-POD_1000340/P1075324" xmlDataType="decimal"/>
    </xmlCellPr>
  </singleXmlCell>
  <singleXmlCell id="237" xr6:uid="{00000000-000C-0000-FFFF-FFFFE8000000}" r="I125" connectionId="0">
    <xmlCellPr id="1" xr6:uid="{00000000-0010-0000-E800-000001000000}" uniqueName="P1075325">
      <xmlPr mapId="1" xpath="/GFI-IZD-POD/IFP-GFI-IZD-POD_1000340/P1075325" xmlDataType="decimal"/>
    </xmlCellPr>
  </singleXmlCell>
  <singleXmlCell id="238" xr6:uid="{00000000-000C-0000-FFFF-FFFFE9000000}" r="H126" connectionId="0">
    <xmlCellPr id="1" xr6:uid="{00000000-0010-0000-E900-000001000000}" uniqueName="P1075326">
      <xmlPr mapId="1" xpath="/GFI-IZD-POD/IFP-GFI-IZD-POD_1000340/P1075326" xmlDataType="decimal"/>
    </xmlCellPr>
  </singleXmlCell>
  <singleXmlCell id="239" xr6:uid="{00000000-000C-0000-FFFF-FFFFEA000000}" r="I126" connectionId="0">
    <xmlCellPr id="1" xr6:uid="{00000000-0010-0000-EA00-000001000000}" uniqueName="P1075327">
      <xmlPr mapId="1" xpath="/GFI-IZD-POD/IFP-GFI-IZD-POD_1000340/P1075327" xmlDataType="decimal"/>
    </xmlCellPr>
  </singleXmlCell>
  <singleXmlCell id="240" xr6:uid="{00000000-000C-0000-FFFF-FFFFEB000000}" r="H127" connectionId="0">
    <xmlCellPr id="1" xr6:uid="{00000000-0010-0000-EB00-000001000000}" uniqueName="P1075328">
      <xmlPr mapId="1" xpath="/GFI-IZD-POD/IFP-GFI-IZD-POD_1000340/P1075328" xmlDataType="decimal"/>
    </xmlCellPr>
  </singleXmlCell>
  <singleXmlCell id="241" xr6:uid="{00000000-000C-0000-FFFF-FFFFEC000000}" r="I127" connectionId="0">
    <xmlCellPr id="1" xr6:uid="{00000000-0010-0000-EC00-000001000000}" uniqueName="P1075329">
      <xmlPr mapId="1" xpath="/GFI-IZD-POD/IFP-GFI-IZD-POD_1000340/P1075329" xmlDataType="decimal"/>
    </xmlCellPr>
  </singleXmlCell>
  <singleXmlCell id="242" xr6:uid="{00000000-000C-0000-FFFF-FFFFED000000}" r="H128" connectionId="0">
    <xmlCellPr id="1" xr6:uid="{00000000-0010-0000-ED00-000001000000}" uniqueName="P1075330">
      <xmlPr mapId="1" xpath="/GFI-IZD-POD/IFP-GFI-IZD-POD_1000340/P1075330" xmlDataType="decimal"/>
    </xmlCellPr>
  </singleXmlCell>
  <singleXmlCell id="243" xr6:uid="{00000000-000C-0000-FFFF-FFFFEE000000}" r="I128" connectionId="0">
    <xmlCellPr id="1" xr6:uid="{00000000-0010-0000-EE00-000001000000}" uniqueName="P1075331">
      <xmlPr mapId="1" xpath="/GFI-IZD-POD/IFP-GFI-IZD-POD_1000340/P1075331" xmlDataType="decimal"/>
    </xmlCellPr>
  </singleXmlCell>
  <singleXmlCell id="244" xr6:uid="{00000000-000C-0000-FFFF-FFFFEF000000}" r="H129" connectionId="0">
    <xmlCellPr id="1" xr6:uid="{00000000-0010-0000-EF00-000001000000}" uniqueName="P1075332">
      <xmlPr mapId="1" xpath="/GFI-IZD-POD/IFP-GFI-IZD-POD_1000340/P1075332" xmlDataType="decimal"/>
    </xmlCellPr>
  </singleXmlCell>
  <singleXmlCell id="245" xr6:uid="{00000000-000C-0000-FFFF-FFFFF0000000}" r="I129" connectionId="0">
    <xmlCellPr id="1" xr6:uid="{00000000-0010-0000-F000-000001000000}" uniqueName="P1075333">
      <xmlPr mapId="1" xpath="/GFI-IZD-POD/IFP-GFI-IZD-POD_1000340/P1075333" xmlDataType="decimal"/>
    </xmlCellPr>
  </singleXmlCell>
  <singleXmlCell id="246" xr6:uid="{00000000-000C-0000-FFFF-FFFFF1000000}" r="H130" connectionId="0">
    <xmlCellPr id="1" xr6:uid="{00000000-0010-0000-F100-000001000000}" uniqueName="P1075334">
      <xmlPr mapId="1" xpath="/GFI-IZD-POD/IFP-GFI-IZD-POD_1000340/P1075334" xmlDataType="decimal"/>
    </xmlCellPr>
  </singleXmlCell>
  <singleXmlCell id="247" xr6:uid="{00000000-000C-0000-FFFF-FFFFF2000000}" r="I130" connectionId="0">
    <xmlCellPr id="1" xr6:uid="{00000000-0010-0000-F200-000001000000}" uniqueName="P1075335">
      <xmlPr mapId="1" xpath="/GFI-IZD-POD/IFP-GFI-IZD-POD_1000340/P1075335" xmlDataType="decimal"/>
    </xmlCellPr>
  </singleXmlCell>
  <singleXmlCell id="248" xr6:uid="{00000000-000C-0000-FFFF-FFFFF3000000}" r="H131" connectionId="0">
    <xmlCellPr id="1" xr6:uid="{00000000-0010-0000-F300-000001000000}" uniqueName="P1075336">
      <xmlPr mapId="1" xpath="/GFI-IZD-POD/IFP-GFI-IZD-POD_1000340/P1075336" xmlDataType="decimal"/>
    </xmlCellPr>
  </singleXmlCell>
  <singleXmlCell id="249" xr6:uid="{00000000-000C-0000-FFFF-FFFFF4000000}" r="I131" connectionId="0">
    <xmlCellPr id="1" xr6:uid="{00000000-0010-0000-F400-000001000000}" uniqueName="P1075337">
      <xmlPr mapId="1" xpath="/GFI-IZD-POD/IFP-GFI-IZD-POD_1000340/P1075337" xmlDataType="decimal"/>
    </xmlCellPr>
  </singleXmlCell>
  <singleXmlCell id="250" xr6:uid="{00000000-000C-0000-FFFF-FFFFF5000000}" r="H132" connectionId="0">
    <xmlCellPr id="1" xr6:uid="{00000000-0010-0000-F500-000001000000}" uniqueName="P1075338">
      <xmlPr mapId="1" xpath="/GFI-IZD-POD/IFP-GFI-IZD-POD_1000340/P1075338" xmlDataType="decimal"/>
    </xmlCellPr>
  </singleXmlCell>
  <singleXmlCell id="251" xr6:uid="{00000000-000C-0000-FFFF-FFFFF6000000}" r="I132" connectionId="0">
    <xmlCellPr id="1" xr6:uid="{00000000-0010-0000-F600-000001000000}" uniqueName="P1075339">
      <xmlPr mapId="1" xpath="/GFI-IZD-POD/IFP-GFI-IZD-POD_1000340/P1075339" xmlDataType="decimal"/>
    </xmlCellPr>
  </singleXmlCell>
  <singleXmlCell id="252" xr6:uid="{00000000-000C-0000-FFFF-FFFFF7000000}" r="H133" connectionId="0">
    <xmlCellPr id="1" xr6:uid="{00000000-0010-0000-F700-000001000000}" uniqueName="P1075340">
      <xmlPr mapId="1" xpath="/GFI-IZD-POD/IFP-GFI-IZD-POD_1000340/P1075340" xmlDataType="decimal"/>
    </xmlCellPr>
  </singleXmlCell>
  <singleXmlCell id="253" xr6:uid="{00000000-000C-0000-FFFF-FFFFF8000000}" r="I133" connectionId="0">
    <xmlCellPr id="1" xr6:uid="{00000000-0010-0000-F800-000001000000}" uniqueName="P1075341">
      <xmlPr mapId="1" xpath="/GFI-IZD-POD/IFP-GFI-IZD-POD_1000340/P1075341" xmlDataType="decimal"/>
    </xmlCellPr>
  </singleXmlCell>
  <singleXmlCell id="254" xr6:uid="{00000000-000C-0000-FFFF-FFFFF9000000}" r="H134" connectionId="0">
    <xmlCellPr id="1" xr6:uid="{00000000-0010-0000-F900-000001000000}" uniqueName="P1075342">
      <xmlPr mapId="1" xpath="/GFI-IZD-POD/IFP-GFI-IZD-POD_1000340/P1075342" xmlDataType="decimal"/>
    </xmlCellPr>
  </singleXmlCell>
  <singleXmlCell id="255" xr6:uid="{00000000-000C-0000-FFFF-FFFFFA000000}" r="I134" connectionId="0">
    <xmlCellPr id="1" xr6:uid="{00000000-0010-0000-FA00-000001000000}" uniqueName="P1075343">
      <xmlPr mapId="1" xpath="/GFI-IZD-POD/IFP-GFI-IZD-POD_1000340/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6" xr6:uid="{00000000-000C-0000-FFFF-FFFFFB000000}" r="H7" connectionId="0">
    <xmlCellPr id="1" xr6:uid="{00000000-0010-0000-FB00-000001000000}" uniqueName="P1076024">
      <xmlPr mapId="1" xpath="/GFI-IZD-POD/ISD-GFI-IZD-POD_1000341/P1076024" xmlDataType="decimal"/>
    </xmlCellPr>
  </singleXmlCell>
  <singleXmlCell id="257" xr6:uid="{00000000-000C-0000-FFFF-FFFFFC000000}" r="I7" connectionId="0">
    <xmlCellPr id="1" xr6:uid="{00000000-0010-0000-FC00-000001000000}" uniqueName="P1076032">
      <xmlPr mapId="1" xpath="/GFI-IZD-POD/ISD-GFI-IZD-POD_1000341/P1076032" xmlDataType="decimal"/>
    </xmlCellPr>
  </singleXmlCell>
  <singleXmlCell id="258" xr6:uid="{00000000-000C-0000-FFFF-FFFFFD000000}" r="H8" connectionId="0">
    <xmlCellPr id="1" xr6:uid="{00000000-0010-0000-FD00-000001000000}" uniqueName="P1076039">
      <xmlPr mapId="1" xpath="/GFI-IZD-POD/ISD-GFI-IZD-POD_1000341/P1076039" xmlDataType="decimal"/>
    </xmlCellPr>
  </singleXmlCell>
  <singleXmlCell id="259" xr6:uid="{00000000-000C-0000-FFFF-FFFFFE000000}" r="I8" connectionId="0">
    <xmlCellPr id="1" xr6:uid="{00000000-0010-0000-FE00-000001000000}" uniqueName="P1076041">
      <xmlPr mapId="1" xpath="/GFI-IZD-POD/ISD-GFI-IZD-POD_1000341/P1076041" xmlDataType="decimal"/>
    </xmlCellPr>
  </singleXmlCell>
  <singleXmlCell id="260" xr6:uid="{00000000-000C-0000-FFFF-FFFFFF000000}" r="H9" connectionId="0">
    <xmlCellPr id="1" xr6:uid="{00000000-0010-0000-FF00-000001000000}" uniqueName="P1076043">
      <xmlPr mapId="1" xpath="/GFI-IZD-POD/ISD-GFI-IZD-POD_1000341/P1076043" xmlDataType="decimal"/>
    </xmlCellPr>
  </singleXmlCell>
  <singleXmlCell id="261" xr6:uid="{00000000-000C-0000-FFFF-FFFF00010000}" r="I9" connectionId="0">
    <xmlCellPr id="1" xr6:uid="{00000000-0010-0000-0001-000001000000}" uniqueName="P1076046">
      <xmlPr mapId="1" xpath="/GFI-IZD-POD/ISD-GFI-IZD-POD_1000341/P1076046" xmlDataType="decimal"/>
    </xmlCellPr>
  </singleXmlCell>
  <singleXmlCell id="262" xr6:uid="{00000000-000C-0000-FFFF-FFFF01010000}" r="H10" connectionId="0">
    <xmlCellPr id="1" xr6:uid="{00000000-0010-0000-0101-000001000000}" uniqueName="P1076048">
      <xmlPr mapId="1" xpath="/GFI-IZD-POD/ISD-GFI-IZD-POD_1000341/P1076048" xmlDataType="decimal"/>
    </xmlCellPr>
  </singleXmlCell>
  <singleXmlCell id="263" xr6:uid="{00000000-000C-0000-FFFF-FFFF02010000}" r="I10" connectionId="0">
    <xmlCellPr id="1" xr6:uid="{00000000-0010-0000-0201-000001000000}" uniqueName="P1076052">
      <xmlPr mapId="1" xpath="/GFI-IZD-POD/ISD-GFI-IZD-POD_1000341/P1076052" xmlDataType="decimal"/>
    </xmlCellPr>
  </singleXmlCell>
  <singleXmlCell id="264" xr6:uid="{00000000-000C-0000-FFFF-FFFF03010000}" r="H11" connectionId="0">
    <xmlCellPr id="1" xr6:uid="{00000000-0010-0000-0301-000001000000}" uniqueName="P1076056">
      <xmlPr mapId="1" xpath="/GFI-IZD-POD/ISD-GFI-IZD-POD_1000341/P1076056" xmlDataType="decimal"/>
    </xmlCellPr>
  </singleXmlCell>
  <singleXmlCell id="265" xr6:uid="{00000000-000C-0000-FFFF-FFFF04010000}" r="I11" connectionId="0">
    <xmlCellPr id="1" xr6:uid="{00000000-0010-0000-0401-000001000000}" uniqueName="P1076058">
      <xmlPr mapId="1" xpath="/GFI-IZD-POD/ISD-GFI-IZD-POD_1000341/P1076058" xmlDataType="decimal"/>
    </xmlCellPr>
  </singleXmlCell>
  <singleXmlCell id="266" xr6:uid="{00000000-000C-0000-FFFF-FFFF05010000}" r="H12" connectionId="0">
    <xmlCellPr id="1" xr6:uid="{00000000-0010-0000-0501-000001000000}" uniqueName="P1076060">
      <xmlPr mapId="1" xpath="/GFI-IZD-POD/ISD-GFI-IZD-POD_1000341/P1076060" xmlDataType="decimal"/>
    </xmlCellPr>
  </singleXmlCell>
  <singleXmlCell id="267" xr6:uid="{00000000-000C-0000-FFFF-FFFF06010000}" r="I12" connectionId="0">
    <xmlCellPr id="1" xr6:uid="{00000000-0010-0000-0601-000001000000}" uniqueName="P1076062">
      <xmlPr mapId="1" xpath="/GFI-IZD-POD/ISD-GFI-IZD-POD_1000341/P1076062" xmlDataType="decimal"/>
    </xmlCellPr>
  </singleXmlCell>
  <singleXmlCell id="268" xr6:uid="{00000000-000C-0000-FFFF-FFFF07010000}" r="H13" connectionId="0">
    <xmlCellPr id="1" xr6:uid="{00000000-0010-0000-0701-000001000000}" uniqueName="P1076064">
      <xmlPr mapId="1" xpath="/GFI-IZD-POD/ISD-GFI-IZD-POD_1000341/P1076064" xmlDataType="decimal"/>
    </xmlCellPr>
  </singleXmlCell>
  <singleXmlCell id="269" xr6:uid="{00000000-000C-0000-FFFF-FFFF08010000}" r="I13" connectionId="0">
    <xmlCellPr id="1" xr6:uid="{00000000-0010-0000-0801-000001000000}" uniqueName="P1076066">
      <xmlPr mapId="1" xpath="/GFI-IZD-POD/ISD-GFI-IZD-POD_1000341/P1076066" xmlDataType="decimal"/>
    </xmlCellPr>
  </singleXmlCell>
  <singleXmlCell id="270" xr6:uid="{00000000-000C-0000-FFFF-FFFF09010000}" r="H14" connectionId="0">
    <xmlCellPr id="1" xr6:uid="{00000000-0010-0000-0901-000001000000}" uniqueName="P1076069">
      <xmlPr mapId="1" xpath="/GFI-IZD-POD/ISD-GFI-IZD-POD_1000341/P1076069" xmlDataType="decimal"/>
    </xmlCellPr>
  </singleXmlCell>
  <singleXmlCell id="271" xr6:uid="{00000000-000C-0000-FFFF-FFFF0A010000}" r="I14" connectionId="0">
    <xmlCellPr id="1" xr6:uid="{00000000-0010-0000-0A01-000001000000}" uniqueName="P1076071">
      <xmlPr mapId="1" xpath="/GFI-IZD-POD/ISD-GFI-IZD-POD_1000341/P1076071" xmlDataType="decimal"/>
    </xmlCellPr>
  </singleXmlCell>
  <singleXmlCell id="272" xr6:uid="{00000000-000C-0000-FFFF-FFFF0B010000}" r="H15" connectionId="0">
    <xmlCellPr id="1" xr6:uid="{00000000-0010-0000-0B01-000001000000}" uniqueName="P1076073">
      <xmlPr mapId="1" xpath="/GFI-IZD-POD/ISD-GFI-IZD-POD_1000341/P1076073" xmlDataType="decimal"/>
    </xmlCellPr>
  </singleXmlCell>
  <singleXmlCell id="273" xr6:uid="{00000000-000C-0000-FFFF-FFFF0C010000}" r="I15" connectionId="0">
    <xmlCellPr id="1" xr6:uid="{00000000-0010-0000-0C01-000001000000}" uniqueName="P1076076">
      <xmlPr mapId="1" xpath="/GFI-IZD-POD/ISD-GFI-IZD-POD_1000341/P1076076" xmlDataType="decimal"/>
    </xmlCellPr>
  </singleXmlCell>
  <singleXmlCell id="274" xr6:uid="{00000000-000C-0000-FFFF-FFFF0D010000}" r="H16" connectionId="0">
    <xmlCellPr id="1" xr6:uid="{00000000-0010-0000-0D01-000001000000}" uniqueName="P1076078">
      <xmlPr mapId="1" xpath="/GFI-IZD-POD/ISD-GFI-IZD-POD_1000341/P1076078" xmlDataType="decimal"/>
    </xmlCellPr>
  </singleXmlCell>
  <singleXmlCell id="275" xr6:uid="{00000000-000C-0000-FFFF-FFFF0E010000}" r="I16" connectionId="0">
    <xmlCellPr id="1" xr6:uid="{00000000-0010-0000-0E01-000001000000}" uniqueName="P1076080">
      <xmlPr mapId="1" xpath="/GFI-IZD-POD/ISD-GFI-IZD-POD_1000341/P1076080" xmlDataType="decimal"/>
    </xmlCellPr>
  </singleXmlCell>
  <singleXmlCell id="276" xr6:uid="{00000000-000C-0000-FFFF-FFFF0F010000}" r="H17" connectionId="0">
    <xmlCellPr id="1" xr6:uid="{00000000-0010-0000-0F01-000001000000}" uniqueName="P1076082">
      <xmlPr mapId="1" xpath="/GFI-IZD-POD/ISD-GFI-IZD-POD_1000341/P1076082" xmlDataType="decimal"/>
    </xmlCellPr>
  </singleXmlCell>
  <singleXmlCell id="277" xr6:uid="{00000000-000C-0000-FFFF-FFFF10010000}" r="I17" connectionId="0">
    <xmlCellPr id="1" xr6:uid="{00000000-0010-0000-1001-000001000000}" uniqueName="P1076084">
      <xmlPr mapId="1" xpath="/GFI-IZD-POD/ISD-GFI-IZD-POD_1000341/P1076084" xmlDataType="decimal"/>
    </xmlCellPr>
  </singleXmlCell>
  <singleXmlCell id="278" xr6:uid="{00000000-000C-0000-FFFF-FFFF11010000}" r="H18" connectionId="0">
    <xmlCellPr id="1" xr6:uid="{00000000-0010-0000-1101-000001000000}" uniqueName="P1076087">
      <xmlPr mapId="1" xpath="/GFI-IZD-POD/ISD-GFI-IZD-POD_1000341/P1076087" xmlDataType="decimal"/>
    </xmlCellPr>
  </singleXmlCell>
  <singleXmlCell id="279" xr6:uid="{00000000-000C-0000-FFFF-FFFF12010000}" r="I18" connectionId="0">
    <xmlCellPr id="1" xr6:uid="{00000000-0010-0000-1201-000001000000}" uniqueName="P1076090">
      <xmlPr mapId="1" xpath="/GFI-IZD-POD/ISD-GFI-IZD-POD_1000341/P1076090" xmlDataType="decimal"/>
    </xmlCellPr>
  </singleXmlCell>
  <singleXmlCell id="280" xr6:uid="{00000000-000C-0000-FFFF-FFFF13010000}" r="H19" connectionId="0">
    <xmlCellPr id="1" xr6:uid="{00000000-0010-0000-1301-000001000000}" uniqueName="P1076092">
      <xmlPr mapId="1" xpath="/GFI-IZD-POD/ISD-GFI-IZD-POD_1000341/P1076092" xmlDataType="decimal"/>
    </xmlCellPr>
  </singleXmlCell>
  <singleXmlCell id="281" xr6:uid="{00000000-000C-0000-FFFF-FFFF14010000}" r="I19" connectionId="0">
    <xmlCellPr id="1" xr6:uid="{00000000-0010-0000-1401-000001000000}" uniqueName="P1076094">
      <xmlPr mapId="1" xpath="/GFI-IZD-POD/ISD-GFI-IZD-POD_1000341/P1076094" xmlDataType="decimal"/>
    </xmlCellPr>
  </singleXmlCell>
  <singleXmlCell id="282" xr6:uid="{00000000-000C-0000-FFFF-FFFF15010000}" r="H20" connectionId="0">
    <xmlCellPr id="1" xr6:uid="{00000000-0010-0000-1501-000001000000}" uniqueName="P1076095">
      <xmlPr mapId="1" xpath="/GFI-IZD-POD/ISD-GFI-IZD-POD_1000341/P1076095" xmlDataType="decimal"/>
    </xmlCellPr>
  </singleXmlCell>
  <singleXmlCell id="283" xr6:uid="{00000000-000C-0000-FFFF-FFFF16010000}" r="I20" connectionId="0">
    <xmlCellPr id="1" xr6:uid="{00000000-0010-0000-1601-000001000000}" uniqueName="P1076098">
      <xmlPr mapId="1" xpath="/GFI-IZD-POD/ISD-GFI-IZD-POD_1000341/P1076098" xmlDataType="decimal"/>
    </xmlCellPr>
  </singleXmlCell>
  <singleXmlCell id="284" xr6:uid="{00000000-000C-0000-FFFF-FFFF17010000}" r="H21" connectionId="0">
    <xmlCellPr id="1" xr6:uid="{00000000-0010-0000-1701-000001000000}" uniqueName="P1076101">
      <xmlPr mapId="1" xpath="/GFI-IZD-POD/ISD-GFI-IZD-POD_1000341/P1076101" xmlDataType="decimal"/>
    </xmlCellPr>
  </singleXmlCell>
  <singleXmlCell id="285" xr6:uid="{00000000-000C-0000-FFFF-FFFF18010000}" r="I21" connectionId="0">
    <xmlCellPr id="1" xr6:uid="{00000000-0010-0000-1801-000001000000}" uniqueName="P1076103">
      <xmlPr mapId="1" xpath="/GFI-IZD-POD/ISD-GFI-IZD-POD_1000341/P1076103" xmlDataType="decimal"/>
    </xmlCellPr>
  </singleXmlCell>
  <singleXmlCell id="286" xr6:uid="{00000000-000C-0000-FFFF-FFFF19010000}" r="H22" connectionId="0">
    <xmlCellPr id="1" xr6:uid="{00000000-0010-0000-1901-000001000000}" uniqueName="P1076105">
      <xmlPr mapId="1" xpath="/GFI-IZD-POD/ISD-GFI-IZD-POD_1000341/P1076105" xmlDataType="decimal"/>
    </xmlCellPr>
  </singleXmlCell>
  <singleXmlCell id="287" xr6:uid="{00000000-000C-0000-FFFF-FFFF1A010000}" r="I22" connectionId="0">
    <xmlCellPr id="1" xr6:uid="{00000000-0010-0000-1A01-000001000000}" uniqueName="P1076107">
      <xmlPr mapId="1" xpath="/GFI-IZD-POD/ISD-GFI-IZD-POD_1000341/P1076107" xmlDataType="decimal"/>
    </xmlCellPr>
  </singleXmlCell>
  <singleXmlCell id="288" xr6:uid="{00000000-000C-0000-FFFF-FFFF1B010000}" r="H23" connectionId="0">
    <xmlCellPr id="1" xr6:uid="{00000000-0010-0000-1B01-000001000000}" uniqueName="P1076109">
      <xmlPr mapId="1" xpath="/GFI-IZD-POD/ISD-GFI-IZD-POD_1000341/P1076109" xmlDataType="decimal"/>
    </xmlCellPr>
  </singleXmlCell>
  <singleXmlCell id="289" xr6:uid="{00000000-000C-0000-FFFF-FFFF1C010000}" r="I23" connectionId="0">
    <xmlCellPr id="1" xr6:uid="{00000000-0010-0000-1C01-000001000000}" uniqueName="P1076111">
      <xmlPr mapId="1" xpath="/GFI-IZD-POD/ISD-GFI-IZD-POD_1000341/P1076111" xmlDataType="decimal"/>
    </xmlCellPr>
  </singleXmlCell>
  <singleXmlCell id="290" xr6:uid="{00000000-000C-0000-FFFF-FFFF1D010000}" r="H24" connectionId="0">
    <xmlCellPr id="1" xr6:uid="{00000000-0010-0000-1D01-000001000000}" uniqueName="P1076113">
      <xmlPr mapId="1" xpath="/GFI-IZD-POD/ISD-GFI-IZD-POD_1000341/P1076113" xmlDataType="decimal"/>
    </xmlCellPr>
  </singleXmlCell>
  <singleXmlCell id="291" xr6:uid="{00000000-000C-0000-FFFF-FFFF1E010000}" r="I24" connectionId="0">
    <xmlCellPr id="1" xr6:uid="{00000000-0010-0000-1E01-000001000000}" uniqueName="P1076115">
      <xmlPr mapId="1" xpath="/GFI-IZD-POD/ISD-GFI-IZD-POD_1000341/P1076115" xmlDataType="decimal"/>
    </xmlCellPr>
  </singleXmlCell>
  <singleXmlCell id="292" xr6:uid="{00000000-000C-0000-FFFF-FFFF1F010000}" r="H25" connectionId="0">
    <xmlCellPr id="1" xr6:uid="{00000000-0010-0000-1F01-000001000000}" uniqueName="P1076117">
      <xmlPr mapId="1" xpath="/GFI-IZD-POD/ISD-GFI-IZD-POD_1000341/P1076117" xmlDataType="decimal"/>
    </xmlCellPr>
  </singleXmlCell>
  <singleXmlCell id="293" xr6:uid="{00000000-000C-0000-FFFF-FFFF20010000}" r="I25" connectionId="0">
    <xmlCellPr id="1" xr6:uid="{00000000-0010-0000-2001-000001000000}" uniqueName="P1076122">
      <xmlPr mapId="1" xpath="/GFI-IZD-POD/ISD-GFI-IZD-POD_1000341/P1076122" xmlDataType="decimal"/>
    </xmlCellPr>
  </singleXmlCell>
  <singleXmlCell id="294" xr6:uid="{00000000-000C-0000-FFFF-FFFF21010000}" r="H26" connectionId="0">
    <xmlCellPr id="1" xr6:uid="{00000000-0010-0000-2101-000001000000}" uniqueName="P1076126">
      <xmlPr mapId="1" xpath="/GFI-IZD-POD/ISD-GFI-IZD-POD_1000341/P1076126" xmlDataType="decimal"/>
    </xmlCellPr>
  </singleXmlCell>
  <singleXmlCell id="295" xr6:uid="{00000000-000C-0000-FFFF-FFFF22010000}" r="I26" connectionId="0">
    <xmlCellPr id="1" xr6:uid="{00000000-0010-0000-2201-000001000000}" uniqueName="P1076128">
      <xmlPr mapId="1" xpath="/GFI-IZD-POD/ISD-GFI-IZD-POD_1000341/P1076128" xmlDataType="decimal"/>
    </xmlCellPr>
  </singleXmlCell>
  <singleXmlCell id="296" xr6:uid="{00000000-000C-0000-FFFF-FFFF23010000}" r="H27" connectionId="0">
    <xmlCellPr id="1" xr6:uid="{00000000-0010-0000-2301-000001000000}" uniqueName="P1076130">
      <xmlPr mapId="1" xpath="/GFI-IZD-POD/ISD-GFI-IZD-POD_1000341/P1076130" xmlDataType="decimal"/>
    </xmlCellPr>
  </singleXmlCell>
  <singleXmlCell id="297" xr6:uid="{00000000-000C-0000-FFFF-FFFF24010000}" r="I27" connectionId="0">
    <xmlCellPr id="1" xr6:uid="{00000000-0010-0000-2401-000001000000}" uniqueName="P1076132">
      <xmlPr mapId="1" xpath="/GFI-IZD-POD/ISD-GFI-IZD-POD_1000341/P1076132" xmlDataType="decimal"/>
    </xmlCellPr>
  </singleXmlCell>
  <singleXmlCell id="298" xr6:uid="{00000000-000C-0000-FFFF-FFFF25010000}" r="H28" connectionId="0">
    <xmlCellPr id="1" xr6:uid="{00000000-0010-0000-2501-000001000000}" uniqueName="P1076134">
      <xmlPr mapId="1" xpath="/GFI-IZD-POD/ISD-GFI-IZD-POD_1000341/P1076134" xmlDataType="decimal"/>
    </xmlCellPr>
  </singleXmlCell>
  <singleXmlCell id="299" xr6:uid="{00000000-000C-0000-FFFF-FFFF26010000}" r="I28" connectionId="0">
    <xmlCellPr id="1" xr6:uid="{00000000-0010-0000-2601-000001000000}" uniqueName="P1076136">
      <xmlPr mapId="1" xpath="/GFI-IZD-POD/ISD-GFI-IZD-POD_1000341/P1076136" xmlDataType="decimal"/>
    </xmlCellPr>
  </singleXmlCell>
  <singleXmlCell id="300" xr6:uid="{00000000-000C-0000-FFFF-FFFF27010000}" r="H29" connectionId="0">
    <xmlCellPr id="1" xr6:uid="{00000000-0010-0000-2701-000001000000}" uniqueName="P1076138">
      <xmlPr mapId="1" xpath="/GFI-IZD-POD/ISD-GFI-IZD-POD_1000341/P1076138" xmlDataType="decimal"/>
    </xmlCellPr>
  </singleXmlCell>
  <singleXmlCell id="301" xr6:uid="{00000000-000C-0000-FFFF-FFFF28010000}" r="I29" connectionId="0">
    <xmlCellPr id="1" xr6:uid="{00000000-0010-0000-2801-000001000000}" uniqueName="P1076140">
      <xmlPr mapId="1" xpath="/GFI-IZD-POD/ISD-GFI-IZD-POD_1000341/P1076140" xmlDataType="decimal"/>
    </xmlCellPr>
  </singleXmlCell>
  <singleXmlCell id="302" xr6:uid="{00000000-000C-0000-FFFF-FFFF29010000}" r="H30" connectionId="0">
    <xmlCellPr id="1" xr6:uid="{00000000-0010-0000-2901-000001000000}" uniqueName="P1076142">
      <xmlPr mapId="1" xpath="/GFI-IZD-POD/ISD-GFI-IZD-POD_1000341/P1076142" xmlDataType="decimal"/>
    </xmlCellPr>
  </singleXmlCell>
  <singleXmlCell id="303" xr6:uid="{00000000-000C-0000-FFFF-FFFF2A010000}" r="I30" connectionId="0">
    <xmlCellPr id="1" xr6:uid="{00000000-0010-0000-2A01-000001000000}" uniqueName="P1076144">
      <xmlPr mapId="1" xpath="/GFI-IZD-POD/ISD-GFI-IZD-POD_1000341/P1076144" xmlDataType="decimal"/>
    </xmlCellPr>
  </singleXmlCell>
  <singleXmlCell id="304" xr6:uid="{00000000-000C-0000-FFFF-FFFF2B010000}" r="H31" connectionId="0">
    <xmlCellPr id="1" xr6:uid="{00000000-0010-0000-2B01-000001000000}" uniqueName="P1076147">
      <xmlPr mapId="1" xpath="/GFI-IZD-POD/ISD-GFI-IZD-POD_1000341/P1076147" xmlDataType="decimal"/>
    </xmlCellPr>
  </singleXmlCell>
  <singleXmlCell id="305" xr6:uid="{00000000-000C-0000-FFFF-FFFF2C010000}" r="I31" connectionId="0">
    <xmlCellPr id="1" xr6:uid="{00000000-0010-0000-2C01-000001000000}" uniqueName="P1076150">
      <xmlPr mapId="1" xpath="/GFI-IZD-POD/ISD-GFI-IZD-POD_1000341/P1076150" xmlDataType="decimal"/>
    </xmlCellPr>
  </singleXmlCell>
  <singleXmlCell id="306" xr6:uid="{00000000-000C-0000-FFFF-FFFF2D010000}" r="H32" connectionId="0">
    <xmlCellPr id="1" xr6:uid="{00000000-0010-0000-2D01-000001000000}" uniqueName="P1076152">
      <xmlPr mapId="1" xpath="/GFI-IZD-POD/ISD-GFI-IZD-POD_1000341/P1076152" xmlDataType="decimal"/>
    </xmlCellPr>
  </singleXmlCell>
  <singleXmlCell id="307" xr6:uid="{00000000-000C-0000-FFFF-FFFF2E010000}" r="I32" connectionId="0">
    <xmlCellPr id="1" xr6:uid="{00000000-0010-0000-2E01-000001000000}" uniqueName="P1076154">
      <xmlPr mapId="1" xpath="/GFI-IZD-POD/ISD-GFI-IZD-POD_1000341/P1076154" xmlDataType="decimal"/>
    </xmlCellPr>
  </singleXmlCell>
  <singleXmlCell id="308" xr6:uid="{00000000-000C-0000-FFFF-FFFF2F010000}" r="H33" connectionId="0">
    <xmlCellPr id="1" xr6:uid="{00000000-0010-0000-2F01-000001000000}" uniqueName="P1076156">
      <xmlPr mapId="1" xpath="/GFI-IZD-POD/ISD-GFI-IZD-POD_1000341/P1076156" xmlDataType="decimal"/>
    </xmlCellPr>
  </singleXmlCell>
  <singleXmlCell id="309" xr6:uid="{00000000-000C-0000-FFFF-FFFF30010000}" r="I33" connectionId="0">
    <xmlCellPr id="1" xr6:uid="{00000000-0010-0000-3001-000001000000}" uniqueName="P1076158">
      <xmlPr mapId="1" xpath="/GFI-IZD-POD/ISD-GFI-IZD-POD_1000341/P1076158" xmlDataType="decimal"/>
    </xmlCellPr>
  </singleXmlCell>
  <singleXmlCell id="310" xr6:uid="{00000000-000C-0000-FFFF-FFFF31010000}" r="H34" connectionId="0">
    <xmlCellPr id="1" xr6:uid="{00000000-0010-0000-3101-000001000000}" uniqueName="P1076162">
      <xmlPr mapId="1" xpath="/GFI-IZD-POD/ISD-GFI-IZD-POD_1000341/P1076162" xmlDataType="decimal"/>
    </xmlCellPr>
  </singleXmlCell>
  <singleXmlCell id="311" xr6:uid="{00000000-000C-0000-FFFF-FFFF32010000}" r="I34" connectionId="0">
    <xmlCellPr id="1" xr6:uid="{00000000-0010-0000-3201-000001000000}" uniqueName="P1076164">
      <xmlPr mapId="1" xpath="/GFI-IZD-POD/ISD-GFI-IZD-POD_1000341/P1076164" xmlDataType="decimal"/>
    </xmlCellPr>
  </singleXmlCell>
  <singleXmlCell id="312" xr6:uid="{00000000-000C-0000-FFFF-FFFF33010000}" r="H35" connectionId="0">
    <xmlCellPr id="1" xr6:uid="{00000000-0010-0000-3301-000001000000}" uniqueName="P1076166">
      <xmlPr mapId="1" xpath="/GFI-IZD-POD/ISD-GFI-IZD-POD_1000341/P1076166" xmlDataType="decimal"/>
    </xmlCellPr>
  </singleXmlCell>
  <singleXmlCell id="313" xr6:uid="{00000000-000C-0000-FFFF-FFFF34010000}" r="I35" connectionId="0">
    <xmlCellPr id="1" xr6:uid="{00000000-0010-0000-3401-000001000000}" uniqueName="P1076168">
      <xmlPr mapId="1" xpath="/GFI-IZD-POD/ISD-GFI-IZD-POD_1000341/P1076168" xmlDataType="decimal"/>
    </xmlCellPr>
  </singleXmlCell>
  <singleXmlCell id="314" xr6:uid="{00000000-000C-0000-FFFF-FFFF35010000}" r="H36" connectionId="0">
    <xmlCellPr id="1" xr6:uid="{00000000-0010-0000-3501-000001000000}" uniqueName="P1076170">
      <xmlPr mapId="1" xpath="/GFI-IZD-POD/ISD-GFI-IZD-POD_1000341/P1076170" xmlDataType="decimal"/>
    </xmlCellPr>
  </singleXmlCell>
  <singleXmlCell id="315" xr6:uid="{00000000-000C-0000-FFFF-FFFF36010000}" r="I36" connectionId="0">
    <xmlCellPr id="1" xr6:uid="{00000000-0010-0000-3601-000001000000}" uniqueName="P1076173">
      <xmlPr mapId="1" xpath="/GFI-IZD-POD/ISD-GFI-IZD-POD_1000341/P1076173" xmlDataType="decimal"/>
    </xmlCellPr>
  </singleXmlCell>
  <singleXmlCell id="316" xr6:uid="{00000000-000C-0000-FFFF-FFFF37010000}" r="H37" connectionId="0">
    <xmlCellPr id="1" xr6:uid="{00000000-0010-0000-3701-000001000000}" uniqueName="P1076175">
      <xmlPr mapId="1" xpath="/GFI-IZD-POD/ISD-GFI-IZD-POD_1000341/P1076175" xmlDataType="decimal"/>
    </xmlCellPr>
  </singleXmlCell>
  <singleXmlCell id="317" xr6:uid="{00000000-000C-0000-FFFF-FFFF38010000}" r="I37" connectionId="0">
    <xmlCellPr id="1" xr6:uid="{00000000-0010-0000-3801-000001000000}" uniqueName="P1076178">
      <xmlPr mapId="1" xpath="/GFI-IZD-POD/ISD-GFI-IZD-POD_1000341/P1076178" xmlDataType="decimal"/>
    </xmlCellPr>
  </singleXmlCell>
  <singleXmlCell id="318" xr6:uid="{00000000-000C-0000-FFFF-FFFF39010000}" r="H38" connectionId="0">
    <xmlCellPr id="1" xr6:uid="{00000000-0010-0000-3901-000001000000}" uniqueName="P1076180">
      <xmlPr mapId="1" xpath="/GFI-IZD-POD/ISD-GFI-IZD-POD_1000341/P1076180" xmlDataType="decimal"/>
    </xmlCellPr>
  </singleXmlCell>
  <singleXmlCell id="319" xr6:uid="{00000000-000C-0000-FFFF-FFFF3A010000}" r="I38" connectionId="0">
    <xmlCellPr id="1" xr6:uid="{00000000-0010-0000-3A01-000001000000}" uniqueName="P1076182">
      <xmlPr mapId="1" xpath="/GFI-IZD-POD/ISD-GFI-IZD-POD_1000341/P1076182" xmlDataType="decimal"/>
    </xmlCellPr>
  </singleXmlCell>
  <singleXmlCell id="320" xr6:uid="{00000000-000C-0000-FFFF-FFFF3B010000}" r="H39" connectionId="0">
    <xmlCellPr id="1" xr6:uid="{00000000-0010-0000-3B01-000001000000}" uniqueName="P1076234">
      <xmlPr mapId="1" xpath="/GFI-IZD-POD/ISD-GFI-IZD-POD_1000341/P1076234" xmlDataType="decimal"/>
    </xmlCellPr>
  </singleXmlCell>
  <singleXmlCell id="321" xr6:uid="{00000000-000C-0000-FFFF-FFFF3C010000}" r="I39" connectionId="0">
    <xmlCellPr id="1" xr6:uid="{00000000-0010-0000-3C01-000001000000}" uniqueName="P1076236">
      <xmlPr mapId="1" xpath="/GFI-IZD-POD/ISD-GFI-IZD-POD_1000341/P1076236" xmlDataType="decimal"/>
    </xmlCellPr>
  </singleXmlCell>
  <singleXmlCell id="322" xr6:uid="{00000000-000C-0000-FFFF-FFFF3D010000}" r="H40" connectionId="0">
    <xmlCellPr id="1" xr6:uid="{00000000-0010-0000-3D01-000001000000}" uniqueName="P1076240">
      <xmlPr mapId="1" xpath="/GFI-IZD-POD/ISD-GFI-IZD-POD_1000341/P1076240" xmlDataType="decimal"/>
    </xmlCellPr>
  </singleXmlCell>
  <singleXmlCell id="323" xr6:uid="{00000000-000C-0000-FFFF-FFFF3E010000}" r="I40" connectionId="0">
    <xmlCellPr id="1" xr6:uid="{00000000-0010-0000-3E01-000001000000}" uniqueName="P1076243">
      <xmlPr mapId="1" xpath="/GFI-IZD-POD/ISD-GFI-IZD-POD_1000341/P1076243" xmlDataType="decimal"/>
    </xmlCellPr>
  </singleXmlCell>
  <singleXmlCell id="324" xr6:uid="{00000000-000C-0000-FFFF-FFFF3F010000}" r="H41" connectionId="0">
    <xmlCellPr id="1" xr6:uid="{00000000-0010-0000-3F01-000001000000}" uniqueName="P1076245">
      <xmlPr mapId="1" xpath="/GFI-IZD-POD/ISD-GFI-IZD-POD_1000341/P1076245" xmlDataType="decimal"/>
    </xmlCellPr>
  </singleXmlCell>
  <singleXmlCell id="325" xr6:uid="{00000000-000C-0000-FFFF-FFFF40010000}" r="I41" connectionId="0">
    <xmlCellPr id="1" xr6:uid="{00000000-0010-0000-4001-000001000000}" uniqueName="P1076247">
      <xmlPr mapId="1" xpath="/GFI-IZD-POD/ISD-GFI-IZD-POD_1000341/P1076247" xmlDataType="decimal"/>
    </xmlCellPr>
  </singleXmlCell>
  <singleXmlCell id="326" xr6:uid="{00000000-000C-0000-FFFF-FFFF41010000}" r="H42" connectionId="0">
    <xmlCellPr id="1" xr6:uid="{00000000-0010-0000-4101-000001000000}" uniqueName="P1076249">
      <xmlPr mapId="1" xpath="/GFI-IZD-POD/ISD-GFI-IZD-POD_1000341/P1076249" xmlDataType="decimal"/>
    </xmlCellPr>
  </singleXmlCell>
  <singleXmlCell id="327" xr6:uid="{00000000-000C-0000-FFFF-FFFF42010000}" r="I42" connectionId="0">
    <xmlCellPr id="1" xr6:uid="{00000000-0010-0000-4201-000001000000}" uniqueName="P1076251">
      <xmlPr mapId="1" xpath="/GFI-IZD-POD/ISD-GFI-IZD-POD_1000341/P1076251" xmlDataType="decimal"/>
    </xmlCellPr>
  </singleXmlCell>
  <singleXmlCell id="328" xr6:uid="{00000000-000C-0000-FFFF-FFFF43010000}" r="H43" connectionId="0">
    <xmlCellPr id="1" xr6:uid="{00000000-0010-0000-4301-000001000000}" uniqueName="P1076253">
      <xmlPr mapId="1" xpath="/GFI-IZD-POD/ISD-GFI-IZD-POD_1000341/P1076253" xmlDataType="decimal"/>
    </xmlCellPr>
  </singleXmlCell>
  <singleXmlCell id="329" xr6:uid="{00000000-000C-0000-FFFF-FFFF44010000}" r="I43" connectionId="0">
    <xmlCellPr id="1" xr6:uid="{00000000-0010-0000-4401-000001000000}" uniqueName="P1076255">
      <xmlPr mapId="1" xpath="/GFI-IZD-POD/ISD-GFI-IZD-POD_1000341/P1076255" xmlDataType="decimal"/>
    </xmlCellPr>
  </singleXmlCell>
  <singleXmlCell id="330" xr6:uid="{00000000-000C-0000-FFFF-FFFF45010000}" r="H44" connectionId="0">
    <xmlCellPr id="1" xr6:uid="{00000000-0010-0000-4501-000001000000}" uniqueName="P1076257">
      <xmlPr mapId="1" xpath="/GFI-IZD-POD/ISD-GFI-IZD-POD_1000341/P1076257" xmlDataType="decimal"/>
    </xmlCellPr>
  </singleXmlCell>
  <singleXmlCell id="331" xr6:uid="{00000000-000C-0000-FFFF-FFFF46010000}" r="I44" connectionId="0">
    <xmlCellPr id="1" xr6:uid="{00000000-0010-0000-4601-000001000000}" uniqueName="P1076259">
      <xmlPr mapId="1" xpath="/GFI-IZD-POD/ISD-GFI-IZD-POD_1000341/P1076259" xmlDataType="decimal"/>
    </xmlCellPr>
  </singleXmlCell>
  <singleXmlCell id="332" xr6:uid="{00000000-000C-0000-FFFF-FFFF47010000}" r="H45" connectionId="0">
    <xmlCellPr id="1" xr6:uid="{00000000-0010-0000-4701-000001000000}" uniqueName="P1076262">
      <xmlPr mapId="1" xpath="/GFI-IZD-POD/ISD-GFI-IZD-POD_1000341/P1076262" xmlDataType="decimal"/>
    </xmlCellPr>
  </singleXmlCell>
  <singleXmlCell id="333" xr6:uid="{00000000-000C-0000-FFFF-FFFF48010000}" r="I45" connectionId="0">
    <xmlCellPr id="1" xr6:uid="{00000000-0010-0000-4801-000001000000}" uniqueName="P1076264">
      <xmlPr mapId="1" xpath="/GFI-IZD-POD/ISD-GFI-IZD-POD_1000341/P1076264" xmlDataType="decimal"/>
    </xmlCellPr>
  </singleXmlCell>
  <singleXmlCell id="334" xr6:uid="{00000000-000C-0000-FFFF-FFFF49010000}" r="H46" connectionId="0">
    <xmlCellPr id="1" xr6:uid="{00000000-0010-0000-4901-000001000000}" uniqueName="P1076274">
      <xmlPr mapId="1" xpath="/GFI-IZD-POD/ISD-GFI-IZD-POD_1000341/P1076274" xmlDataType="decimal"/>
    </xmlCellPr>
  </singleXmlCell>
  <singleXmlCell id="335" xr6:uid="{00000000-000C-0000-FFFF-FFFF4A010000}" r="I46" connectionId="0">
    <xmlCellPr id="1" xr6:uid="{00000000-0010-0000-4A01-000001000000}" uniqueName="P1076276">
      <xmlPr mapId="1" xpath="/GFI-IZD-POD/ISD-GFI-IZD-POD_1000341/P1076276" xmlDataType="decimal"/>
    </xmlCellPr>
  </singleXmlCell>
  <singleXmlCell id="336" xr6:uid="{00000000-000C-0000-FFFF-FFFF4B010000}" r="H47" connectionId="0">
    <xmlCellPr id="1" xr6:uid="{00000000-0010-0000-4B01-000001000000}" uniqueName="P1076278">
      <xmlPr mapId="1" xpath="/GFI-IZD-POD/ISD-GFI-IZD-POD_1000341/P1076278" xmlDataType="decimal"/>
    </xmlCellPr>
  </singleXmlCell>
  <singleXmlCell id="337" xr6:uid="{00000000-000C-0000-FFFF-FFFF4C010000}" r="I47" connectionId="0">
    <xmlCellPr id="1" xr6:uid="{00000000-0010-0000-4C01-000001000000}" uniqueName="P1076280">
      <xmlPr mapId="1" xpath="/GFI-IZD-POD/ISD-GFI-IZD-POD_1000341/P1076280" xmlDataType="decimal"/>
    </xmlCellPr>
  </singleXmlCell>
  <singleXmlCell id="338" xr6:uid="{00000000-000C-0000-FFFF-FFFF4D010000}" r="H48" connectionId="0">
    <xmlCellPr id="1" xr6:uid="{00000000-0010-0000-4D01-000001000000}" uniqueName="P1076281">
      <xmlPr mapId="1" xpath="/GFI-IZD-POD/ISD-GFI-IZD-POD_1000341/P1076281" xmlDataType="decimal"/>
    </xmlCellPr>
  </singleXmlCell>
  <singleXmlCell id="339" xr6:uid="{00000000-000C-0000-FFFF-FFFF4E010000}" r="I48" connectionId="0">
    <xmlCellPr id="1" xr6:uid="{00000000-0010-0000-4E01-000001000000}" uniqueName="P1076282">
      <xmlPr mapId="1" xpath="/GFI-IZD-POD/ISD-GFI-IZD-POD_1000341/P1076282" xmlDataType="decimal"/>
    </xmlCellPr>
  </singleXmlCell>
  <singleXmlCell id="340" xr6:uid="{00000000-000C-0000-FFFF-FFFF4F010000}" r="H49" connectionId="0">
    <xmlCellPr id="1" xr6:uid="{00000000-0010-0000-4F01-000001000000}" uniqueName="P1076283">
      <xmlPr mapId="1" xpath="/GFI-IZD-POD/ISD-GFI-IZD-POD_1000341/P1076283" xmlDataType="decimal"/>
    </xmlCellPr>
  </singleXmlCell>
  <singleXmlCell id="341" xr6:uid="{00000000-000C-0000-FFFF-FFFF50010000}" r="I49" connectionId="0">
    <xmlCellPr id="1" xr6:uid="{00000000-0010-0000-5001-000001000000}" uniqueName="P1076284">
      <xmlPr mapId="1" xpath="/GFI-IZD-POD/ISD-GFI-IZD-POD_1000341/P1076284" xmlDataType="decimal"/>
    </xmlCellPr>
  </singleXmlCell>
  <singleXmlCell id="342" xr6:uid="{00000000-000C-0000-FFFF-FFFF51010000}" r="H50" connectionId="0">
    <xmlCellPr id="1" xr6:uid="{00000000-0010-0000-5101-000001000000}" uniqueName="P1076285">
      <xmlPr mapId="1" xpath="/GFI-IZD-POD/ISD-GFI-IZD-POD_1000341/P1076285" xmlDataType="decimal"/>
    </xmlCellPr>
  </singleXmlCell>
  <singleXmlCell id="343" xr6:uid="{00000000-000C-0000-FFFF-FFFF52010000}" r="I50" connectionId="0">
    <xmlCellPr id="1" xr6:uid="{00000000-0010-0000-5201-000001000000}" uniqueName="P1076286">
      <xmlPr mapId="1" xpath="/GFI-IZD-POD/ISD-GFI-IZD-POD_1000341/P1076286" xmlDataType="decimal"/>
    </xmlCellPr>
  </singleXmlCell>
  <singleXmlCell id="344" xr6:uid="{00000000-000C-0000-FFFF-FFFF53010000}" r="H51" connectionId="0">
    <xmlCellPr id="1" xr6:uid="{00000000-0010-0000-5301-000001000000}" uniqueName="P1076287">
      <xmlPr mapId="1" xpath="/GFI-IZD-POD/ISD-GFI-IZD-POD_1000341/P1076287" xmlDataType="decimal"/>
    </xmlCellPr>
  </singleXmlCell>
  <singleXmlCell id="345" xr6:uid="{00000000-000C-0000-FFFF-FFFF54010000}" r="I51" connectionId="0">
    <xmlCellPr id="1" xr6:uid="{00000000-0010-0000-5401-000001000000}" uniqueName="P1076288">
      <xmlPr mapId="1" xpath="/GFI-IZD-POD/ISD-GFI-IZD-POD_1000341/P1076288" xmlDataType="decimal"/>
    </xmlCellPr>
  </singleXmlCell>
  <singleXmlCell id="346" xr6:uid="{00000000-000C-0000-FFFF-FFFF55010000}" r="H52" connectionId="0">
    <xmlCellPr id="1" xr6:uid="{00000000-0010-0000-5501-000001000000}" uniqueName="P1076289">
      <xmlPr mapId="1" xpath="/GFI-IZD-POD/ISD-GFI-IZD-POD_1000341/P1076289" xmlDataType="decimal"/>
    </xmlCellPr>
  </singleXmlCell>
  <singleXmlCell id="347" xr6:uid="{00000000-000C-0000-FFFF-FFFF56010000}" r="I52" connectionId="0">
    <xmlCellPr id="1" xr6:uid="{00000000-0010-0000-5601-000001000000}" uniqueName="P1076291">
      <xmlPr mapId="1" xpath="/GFI-IZD-POD/ISD-GFI-IZD-POD_1000341/P1076291" xmlDataType="decimal"/>
    </xmlCellPr>
  </singleXmlCell>
  <singleXmlCell id="348" xr6:uid="{00000000-000C-0000-FFFF-FFFF57010000}" r="H53" connectionId="0">
    <xmlCellPr id="1" xr6:uid="{00000000-0010-0000-5701-000001000000}" uniqueName="P1076293">
      <xmlPr mapId="1" xpath="/GFI-IZD-POD/ISD-GFI-IZD-POD_1000341/P1076293" xmlDataType="decimal"/>
    </xmlCellPr>
  </singleXmlCell>
  <singleXmlCell id="349" xr6:uid="{00000000-000C-0000-FFFF-FFFF58010000}" r="I53" connectionId="0">
    <xmlCellPr id="1" xr6:uid="{00000000-0010-0000-5801-000001000000}" uniqueName="P1076295">
      <xmlPr mapId="1" xpath="/GFI-IZD-POD/ISD-GFI-IZD-POD_1000341/P1076295" xmlDataType="decimal"/>
    </xmlCellPr>
  </singleXmlCell>
  <singleXmlCell id="350" xr6:uid="{00000000-000C-0000-FFFF-FFFF59010000}" r="H54" connectionId="0">
    <xmlCellPr id="1" xr6:uid="{00000000-0010-0000-5901-000001000000}" uniqueName="P1076297">
      <xmlPr mapId="1" xpath="/GFI-IZD-POD/ISD-GFI-IZD-POD_1000341/P1076297" xmlDataType="decimal"/>
    </xmlCellPr>
  </singleXmlCell>
  <singleXmlCell id="351" xr6:uid="{00000000-000C-0000-FFFF-FFFF5A010000}" r="I54" connectionId="0">
    <xmlCellPr id="1" xr6:uid="{00000000-0010-0000-5A01-000001000000}" uniqueName="P1076299">
      <xmlPr mapId="1" xpath="/GFI-IZD-POD/ISD-GFI-IZD-POD_1000341/P1076299" xmlDataType="decimal"/>
    </xmlCellPr>
  </singleXmlCell>
  <singleXmlCell id="352" xr6:uid="{00000000-000C-0000-FFFF-FFFF5B010000}" r="H55" connectionId="0">
    <xmlCellPr id="1" xr6:uid="{00000000-0010-0000-5B01-000001000000}" uniqueName="P1076301">
      <xmlPr mapId="1" xpath="/GFI-IZD-POD/ISD-GFI-IZD-POD_1000341/P1076301" xmlDataType="decimal"/>
    </xmlCellPr>
  </singleXmlCell>
  <singleXmlCell id="353" xr6:uid="{00000000-000C-0000-FFFF-FFFF5C010000}" r="I55" connectionId="0">
    <xmlCellPr id="1" xr6:uid="{00000000-0010-0000-5C01-000001000000}" uniqueName="P1076303">
      <xmlPr mapId="1" xpath="/GFI-IZD-POD/ISD-GFI-IZD-POD_1000341/P1076303" xmlDataType="decimal"/>
    </xmlCellPr>
  </singleXmlCell>
  <singleXmlCell id="354" xr6:uid="{00000000-000C-0000-FFFF-FFFF5D010000}" r="H56" connectionId="0">
    <xmlCellPr id="1" xr6:uid="{00000000-0010-0000-5D01-000001000000}" uniqueName="P1076315">
      <xmlPr mapId="1" xpath="/GFI-IZD-POD/ISD-GFI-IZD-POD_1000341/P1076315" xmlDataType="decimal"/>
    </xmlCellPr>
  </singleXmlCell>
  <singleXmlCell id="355" xr6:uid="{00000000-000C-0000-FFFF-FFFF5E010000}" r="I56" connectionId="0">
    <xmlCellPr id="1" xr6:uid="{00000000-0010-0000-5E01-000001000000}" uniqueName="P1076317">
      <xmlPr mapId="1" xpath="/GFI-IZD-POD/ISD-GFI-IZD-POD_1000341/P1076317" xmlDataType="decimal"/>
    </xmlCellPr>
  </singleXmlCell>
  <singleXmlCell id="356" xr6:uid="{00000000-000C-0000-FFFF-FFFF5F010000}" r="H57" connectionId="0">
    <xmlCellPr id="1" xr6:uid="{00000000-0010-0000-5F01-000001000000}" uniqueName="P1076322">
      <xmlPr mapId="1" xpath="/GFI-IZD-POD/ISD-GFI-IZD-POD_1000341/P1076322" xmlDataType="decimal"/>
    </xmlCellPr>
  </singleXmlCell>
  <singleXmlCell id="357" xr6:uid="{00000000-000C-0000-FFFF-FFFF60010000}" r="I57" connectionId="0">
    <xmlCellPr id="1" xr6:uid="{00000000-0010-0000-6001-000001000000}" uniqueName="P1076324">
      <xmlPr mapId="1" xpath="/GFI-IZD-POD/ISD-GFI-IZD-POD_1000341/P1076324" xmlDataType="decimal"/>
    </xmlCellPr>
  </singleXmlCell>
  <singleXmlCell id="358" xr6:uid="{00000000-000C-0000-FFFF-FFFF61010000}" r="H58" connectionId="0">
    <xmlCellPr id="1" xr6:uid="{00000000-0010-0000-6101-000001000000}" uniqueName="P1076326">
      <xmlPr mapId="1" xpath="/GFI-IZD-POD/ISD-GFI-IZD-POD_1000341/P1076326" xmlDataType="decimal"/>
    </xmlCellPr>
  </singleXmlCell>
  <singleXmlCell id="359" xr6:uid="{00000000-000C-0000-FFFF-FFFF62010000}" r="I58" connectionId="0">
    <xmlCellPr id="1" xr6:uid="{00000000-0010-0000-6201-000001000000}" uniqueName="P1076330">
      <xmlPr mapId="1" xpath="/GFI-IZD-POD/ISD-GFI-IZD-POD_1000341/P1076330" xmlDataType="decimal"/>
    </xmlCellPr>
  </singleXmlCell>
  <singleXmlCell id="360" xr6:uid="{00000000-000C-0000-FFFF-FFFF63010000}" r="H59" connectionId="0">
    <xmlCellPr id="1" xr6:uid="{00000000-0010-0000-6301-000001000000}" uniqueName="P1076331">
      <xmlPr mapId="1" xpath="/GFI-IZD-POD/ISD-GFI-IZD-POD_1000341/P1076331" xmlDataType="decimal"/>
    </xmlCellPr>
  </singleXmlCell>
  <singleXmlCell id="361" xr6:uid="{00000000-000C-0000-FFFF-FFFF64010000}" r="I59" connectionId="0">
    <xmlCellPr id="1" xr6:uid="{00000000-0010-0000-6401-000001000000}" uniqueName="P1076332">
      <xmlPr mapId="1" xpath="/GFI-IZD-POD/ISD-GFI-IZD-POD_1000341/P1076332" xmlDataType="decimal"/>
    </xmlCellPr>
  </singleXmlCell>
  <singleXmlCell id="362" xr6:uid="{00000000-000C-0000-FFFF-FFFF65010000}" r="H60" connectionId="0">
    <xmlCellPr id="1" xr6:uid="{00000000-0010-0000-6501-000001000000}" uniqueName="P1076333">
      <xmlPr mapId="1" xpath="/GFI-IZD-POD/ISD-GFI-IZD-POD_1000341/P1076333" xmlDataType="decimal"/>
    </xmlCellPr>
  </singleXmlCell>
  <singleXmlCell id="363" xr6:uid="{00000000-000C-0000-FFFF-FFFF66010000}" r="I60" connectionId="0">
    <xmlCellPr id="1" xr6:uid="{00000000-0010-0000-6601-000001000000}" uniqueName="P1076334">
      <xmlPr mapId="1" xpath="/GFI-IZD-POD/ISD-GFI-IZD-POD_1000341/P1076334" xmlDataType="decimal"/>
    </xmlCellPr>
  </singleXmlCell>
  <singleXmlCell id="364" xr6:uid="{00000000-000C-0000-FFFF-FFFF67010000}" r="H61" connectionId="0">
    <xmlCellPr id="1" xr6:uid="{00000000-0010-0000-6701-000001000000}" uniqueName="P1076335">
      <xmlPr mapId="1" xpath="/GFI-IZD-POD/ISD-GFI-IZD-POD_1000341/P1076335" xmlDataType="decimal"/>
    </xmlCellPr>
  </singleXmlCell>
  <singleXmlCell id="365" xr6:uid="{00000000-000C-0000-FFFF-FFFF68010000}" r="I61" connectionId="0">
    <xmlCellPr id="1" xr6:uid="{00000000-0010-0000-6801-000001000000}" uniqueName="P1076336">
      <xmlPr mapId="1" xpath="/GFI-IZD-POD/ISD-GFI-IZD-POD_1000341/P1076336" xmlDataType="decimal"/>
    </xmlCellPr>
  </singleXmlCell>
  <singleXmlCell id="366" xr6:uid="{00000000-000C-0000-FFFF-FFFF69010000}" r="H62" connectionId="0">
    <xmlCellPr id="1" xr6:uid="{00000000-0010-0000-6901-000001000000}" uniqueName="P1076337">
      <xmlPr mapId="1" xpath="/GFI-IZD-POD/ISD-GFI-IZD-POD_1000341/P1076337" xmlDataType="decimal"/>
    </xmlCellPr>
  </singleXmlCell>
  <singleXmlCell id="367" xr6:uid="{00000000-000C-0000-FFFF-FFFF6A010000}" r="I62" connectionId="0">
    <xmlCellPr id="1" xr6:uid="{00000000-0010-0000-6A01-000001000000}" uniqueName="P1076338">
      <xmlPr mapId="1" xpath="/GFI-IZD-POD/ISD-GFI-IZD-POD_1000341/P1076338" xmlDataType="decimal"/>
    </xmlCellPr>
  </singleXmlCell>
  <singleXmlCell id="368" xr6:uid="{00000000-000C-0000-FFFF-FFFF6B010000}" r="H63" connectionId="0">
    <xmlCellPr id="1" xr6:uid="{00000000-0010-0000-6B01-000001000000}" uniqueName="P1076339">
      <xmlPr mapId="1" xpath="/GFI-IZD-POD/ISD-GFI-IZD-POD_1000341/P1076339" xmlDataType="decimal"/>
    </xmlCellPr>
  </singleXmlCell>
  <singleXmlCell id="369" xr6:uid="{00000000-000C-0000-FFFF-FFFF6C010000}" r="I63" connectionId="0">
    <xmlCellPr id="1" xr6:uid="{00000000-0010-0000-6C01-000001000000}" uniqueName="P1076340">
      <xmlPr mapId="1" xpath="/GFI-IZD-POD/ISD-GFI-IZD-POD_1000341/P1076340" xmlDataType="decimal"/>
    </xmlCellPr>
  </singleXmlCell>
  <singleXmlCell id="370" xr6:uid="{00000000-000C-0000-FFFF-FFFF6D010000}" r="H64" connectionId="0">
    <xmlCellPr id="1" xr6:uid="{00000000-0010-0000-6D01-000001000000}" uniqueName="P1076341">
      <xmlPr mapId="1" xpath="/GFI-IZD-POD/ISD-GFI-IZD-POD_1000341/P1076341" xmlDataType="decimal"/>
    </xmlCellPr>
  </singleXmlCell>
  <singleXmlCell id="371" xr6:uid="{00000000-000C-0000-FFFF-FFFF6E010000}" r="I64" connectionId="0">
    <xmlCellPr id="1" xr6:uid="{00000000-0010-0000-6E01-000001000000}" uniqueName="P1076342">
      <xmlPr mapId="1" xpath="/GFI-IZD-POD/ISD-GFI-IZD-POD_1000341/P1076342" xmlDataType="decimal"/>
    </xmlCellPr>
  </singleXmlCell>
  <singleXmlCell id="372" xr6:uid="{00000000-000C-0000-FFFF-FFFF6F010000}" r="H65" connectionId="0">
    <xmlCellPr id="1" xr6:uid="{00000000-0010-0000-6F01-000001000000}" uniqueName="P1076343">
      <xmlPr mapId="1" xpath="/GFI-IZD-POD/ISD-GFI-IZD-POD_1000341/P1076343" xmlDataType="decimal"/>
    </xmlCellPr>
  </singleXmlCell>
  <singleXmlCell id="373" xr6:uid="{00000000-000C-0000-FFFF-FFFF70010000}" r="I65" connectionId="0">
    <xmlCellPr id="1" xr6:uid="{00000000-0010-0000-7001-000001000000}" uniqueName="P1076344">
      <xmlPr mapId="1" xpath="/GFI-IZD-POD/ISD-GFI-IZD-POD_1000341/P1076344" xmlDataType="decimal"/>
    </xmlCellPr>
  </singleXmlCell>
  <singleXmlCell id="374" xr6:uid="{00000000-000C-0000-FFFF-FFFF71010000}" r="H66" connectionId="0">
    <xmlCellPr id="1" xr6:uid="{00000000-0010-0000-7101-000001000000}" uniqueName="P1076345">
      <xmlPr mapId="1" xpath="/GFI-IZD-POD/ISD-GFI-IZD-POD_1000341/P1076345" xmlDataType="decimal"/>
    </xmlCellPr>
  </singleXmlCell>
  <singleXmlCell id="375" xr6:uid="{00000000-000C-0000-FFFF-FFFF72010000}" r="I66" connectionId="0">
    <xmlCellPr id="1" xr6:uid="{00000000-0010-0000-7201-000001000000}" uniqueName="P1076346">
      <xmlPr mapId="1" xpath="/GFI-IZD-POD/ISD-GFI-IZD-POD_1000341/P1076346" xmlDataType="decimal"/>
    </xmlCellPr>
  </singleXmlCell>
  <singleXmlCell id="376" xr6:uid="{00000000-000C-0000-FFFF-FFFF73010000}" r="H67" connectionId="0">
    <xmlCellPr id="1" xr6:uid="{00000000-0010-0000-7301-000001000000}" uniqueName="P1076347">
      <xmlPr mapId="1" xpath="/GFI-IZD-POD/ISD-GFI-IZD-POD_1000341/P1076347" xmlDataType="decimal"/>
    </xmlCellPr>
  </singleXmlCell>
  <singleXmlCell id="377" xr6:uid="{00000000-000C-0000-FFFF-FFFF74010000}" r="I67" connectionId="0">
    <xmlCellPr id="1" xr6:uid="{00000000-0010-0000-7401-000001000000}" uniqueName="P1076348">
      <xmlPr mapId="1" xpath="/GFI-IZD-POD/ISD-GFI-IZD-POD_1000341/P1076348" xmlDataType="decimal"/>
    </xmlCellPr>
  </singleXmlCell>
  <singleXmlCell id="378" xr6:uid="{00000000-000C-0000-FFFF-FFFF75010000}" r="H69" connectionId="0">
    <xmlCellPr id="1" xr6:uid="{00000000-0010-0000-7501-000001000000}" uniqueName="P1076349">
      <xmlPr mapId="1" xpath="/GFI-IZD-POD/ISD-GFI-IZD-POD_1000341/P1076349" xmlDataType="decimal"/>
    </xmlCellPr>
  </singleXmlCell>
  <singleXmlCell id="379" xr6:uid="{00000000-000C-0000-FFFF-FFFF76010000}" r="I69" connectionId="0">
    <xmlCellPr id="1" xr6:uid="{00000000-0010-0000-7601-000001000000}" uniqueName="P1076350">
      <xmlPr mapId="1" xpath="/GFI-IZD-POD/ISD-GFI-IZD-POD_1000341/P1076350" xmlDataType="decimal"/>
    </xmlCellPr>
  </singleXmlCell>
  <singleXmlCell id="380" xr6:uid="{00000000-000C-0000-FFFF-FFFF77010000}" r="H70" connectionId="0">
    <xmlCellPr id="1" xr6:uid="{00000000-0010-0000-7701-000001000000}" uniqueName="P1076351">
      <xmlPr mapId="1" xpath="/GFI-IZD-POD/ISD-GFI-IZD-POD_1000341/P1076351" xmlDataType="decimal"/>
    </xmlCellPr>
  </singleXmlCell>
  <singleXmlCell id="381" xr6:uid="{00000000-000C-0000-FFFF-FFFF78010000}" r="I70" connectionId="0">
    <xmlCellPr id="1" xr6:uid="{00000000-0010-0000-7801-000001000000}" uniqueName="P1076352">
      <xmlPr mapId="1" xpath="/GFI-IZD-POD/ISD-GFI-IZD-POD_1000341/P1076352" xmlDataType="decimal"/>
    </xmlCellPr>
  </singleXmlCell>
  <singleXmlCell id="382" xr6:uid="{00000000-000C-0000-FFFF-FFFF79010000}" r="H71" connectionId="0">
    <xmlCellPr id="1" xr6:uid="{00000000-0010-0000-7901-000001000000}" uniqueName="P1076353">
      <xmlPr mapId="1" xpath="/GFI-IZD-POD/ISD-GFI-IZD-POD_1000341/P1076353" xmlDataType="decimal"/>
    </xmlCellPr>
  </singleXmlCell>
  <singleXmlCell id="383" xr6:uid="{00000000-000C-0000-FFFF-FFFF7A010000}" r="I71" connectionId="0">
    <xmlCellPr id="1" xr6:uid="{00000000-0010-0000-7A01-000001000000}" uniqueName="P1076354">
      <xmlPr mapId="1" xpath="/GFI-IZD-POD/ISD-GFI-IZD-POD_1000341/P1076354" xmlDataType="decimal"/>
    </xmlCellPr>
  </singleXmlCell>
  <singleXmlCell id="384" xr6:uid="{00000000-000C-0000-FFFF-FFFF7B010000}" r="H72" connectionId="0">
    <xmlCellPr id="1" xr6:uid="{00000000-0010-0000-7B01-000001000000}" uniqueName="P1076355">
      <xmlPr mapId="1" xpath="/GFI-IZD-POD/ISD-GFI-IZD-POD_1000341/P1076355" xmlDataType="decimal"/>
    </xmlCellPr>
  </singleXmlCell>
  <singleXmlCell id="385" xr6:uid="{00000000-000C-0000-FFFF-FFFF7C010000}" r="I72" connectionId="0">
    <xmlCellPr id="1" xr6:uid="{00000000-0010-0000-7C01-000001000000}" uniqueName="P1076356">
      <xmlPr mapId="1" xpath="/GFI-IZD-POD/ISD-GFI-IZD-POD_1000341/P1076356" xmlDataType="decimal"/>
    </xmlCellPr>
  </singleXmlCell>
  <singleXmlCell id="386" xr6:uid="{00000000-000C-0000-FFFF-FFFF7D010000}" r="H73" connectionId="0">
    <xmlCellPr id="1" xr6:uid="{00000000-0010-0000-7D01-000001000000}" uniqueName="P1076357">
      <xmlPr mapId="1" xpath="/GFI-IZD-POD/ISD-GFI-IZD-POD_1000341/P1076357" xmlDataType="decimal"/>
    </xmlCellPr>
  </singleXmlCell>
  <singleXmlCell id="387" xr6:uid="{00000000-000C-0000-FFFF-FFFF7E010000}" r="I73" connectionId="0">
    <xmlCellPr id="1" xr6:uid="{00000000-0010-0000-7E01-000001000000}" uniqueName="P1076358">
      <xmlPr mapId="1" xpath="/GFI-IZD-POD/ISD-GFI-IZD-POD_1000341/P1076358" xmlDataType="decimal"/>
    </xmlCellPr>
  </singleXmlCell>
  <singleXmlCell id="388" xr6:uid="{00000000-000C-0000-FFFF-FFFF7F010000}" r="H74" connectionId="0">
    <xmlCellPr id="1" xr6:uid="{00000000-0010-0000-7F01-000001000000}" uniqueName="P1076359">
      <xmlPr mapId="1" xpath="/GFI-IZD-POD/ISD-GFI-IZD-POD_1000341/P1076359" xmlDataType="decimal"/>
    </xmlCellPr>
  </singleXmlCell>
  <singleXmlCell id="389" xr6:uid="{00000000-000C-0000-FFFF-FFFF80010000}" r="I74" connectionId="0">
    <xmlCellPr id="1" xr6:uid="{00000000-0010-0000-8001-000001000000}" uniqueName="P1076360">
      <xmlPr mapId="1" xpath="/GFI-IZD-POD/ISD-GFI-IZD-POD_1000341/P1076360" xmlDataType="decimal"/>
    </xmlCellPr>
  </singleXmlCell>
  <singleXmlCell id="390" xr6:uid="{00000000-000C-0000-FFFF-FFFF81010000}" r="H76" connectionId="0">
    <xmlCellPr id="1" xr6:uid="{00000000-0010-0000-8101-000001000000}" uniqueName="P1076361">
      <xmlPr mapId="1" xpath="/GFI-IZD-POD/ISD-GFI-IZD-POD_1000341/P1076361" xmlDataType="decimal"/>
    </xmlCellPr>
  </singleXmlCell>
  <singleXmlCell id="391" xr6:uid="{00000000-000C-0000-FFFF-FFFF82010000}" r="I76" connectionId="0">
    <xmlCellPr id="1" xr6:uid="{00000000-0010-0000-8201-000001000000}" uniqueName="P1076362">
      <xmlPr mapId="1" xpath="/GFI-IZD-POD/ISD-GFI-IZD-POD_1000341/P1076362" xmlDataType="decimal"/>
    </xmlCellPr>
  </singleXmlCell>
  <singleXmlCell id="392" xr6:uid="{00000000-000C-0000-FFFF-FFFF83010000}" r="H77" connectionId="0">
    <xmlCellPr id="1" xr6:uid="{00000000-0010-0000-8301-000001000000}" uniqueName="P1076363">
      <xmlPr mapId="1" xpath="/GFI-IZD-POD/ISD-GFI-IZD-POD_1000341/P1076363" xmlDataType="decimal"/>
    </xmlCellPr>
  </singleXmlCell>
  <singleXmlCell id="393" xr6:uid="{00000000-000C-0000-FFFF-FFFF84010000}" r="I77" connectionId="0">
    <xmlCellPr id="1" xr6:uid="{00000000-0010-0000-8401-000001000000}" uniqueName="P1076364">
      <xmlPr mapId="1" xpath="/GFI-IZD-POD/ISD-GFI-IZD-POD_1000341/P1076364" xmlDataType="decimal"/>
    </xmlCellPr>
  </singleXmlCell>
  <singleXmlCell id="394" xr6:uid="{00000000-000C-0000-FFFF-FFFF85010000}" r="H78" connectionId="0">
    <xmlCellPr id="1" xr6:uid="{00000000-0010-0000-8501-000001000000}" uniqueName="P1076365">
      <xmlPr mapId="1" xpath="/GFI-IZD-POD/ISD-GFI-IZD-POD_1000341/P1076365" xmlDataType="decimal"/>
    </xmlCellPr>
  </singleXmlCell>
  <singleXmlCell id="395" xr6:uid="{00000000-000C-0000-FFFF-FFFF86010000}" r="I78" connectionId="0">
    <xmlCellPr id="1" xr6:uid="{00000000-0010-0000-8601-000001000000}" uniqueName="P1076366">
      <xmlPr mapId="1" xpath="/GFI-IZD-POD/ISD-GFI-IZD-POD_1000341/P1076366" xmlDataType="decimal"/>
    </xmlCellPr>
  </singleXmlCell>
  <singleXmlCell id="396" xr6:uid="{00000000-000C-0000-FFFF-FFFF87010000}" r="H79" connectionId="0">
    <xmlCellPr id="1" xr6:uid="{00000000-0010-0000-8701-000001000000}" uniqueName="P1076367">
      <xmlPr mapId="1" xpath="/GFI-IZD-POD/ISD-GFI-IZD-POD_1000341/P1076367" xmlDataType="decimal"/>
    </xmlCellPr>
  </singleXmlCell>
  <singleXmlCell id="397" xr6:uid="{00000000-000C-0000-FFFF-FFFF88010000}" r="I79" connectionId="0">
    <xmlCellPr id="1" xr6:uid="{00000000-0010-0000-8801-000001000000}" uniqueName="P1076368">
      <xmlPr mapId="1" xpath="/GFI-IZD-POD/ISD-GFI-IZD-POD_1000341/P1076368" xmlDataType="decimal"/>
    </xmlCellPr>
  </singleXmlCell>
  <singleXmlCell id="398" xr6:uid="{00000000-000C-0000-FFFF-FFFF89010000}" r="H80" connectionId="0">
    <xmlCellPr id="1" xr6:uid="{00000000-0010-0000-8901-000001000000}" uniqueName="P1076369">
      <xmlPr mapId="1" xpath="/GFI-IZD-POD/ISD-GFI-IZD-POD_1000341/P1076369" xmlDataType="decimal"/>
    </xmlCellPr>
  </singleXmlCell>
  <singleXmlCell id="399" xr6:uid="{00000000-000C-0000-FFFF-FFFF8A010000}" r="I80" connectionId="0">
    <xmlCellPr id="1" xr6:uid="{00000000-0010-0000-8A01-000001000000}" uniqueName="P1076370">
      <xmlPr mapId="1" xpath="/GFI-IZD-POD/ISD-GFI-IZD-POD_1000341/P1076370" xmlDataType="decimal"/>
    </xmlCellPr>
  </singleXmlCell>
  <singleXmlCell id="400" xr6:uid="{00000000-000C-0000-FFFF-FFFF8B010000}" r="H81" connectionId="0">
    <xmlCellPr id="1" xr6:uid="{00000000-0010-0000-8B01-000001000000}" uniqueName="P1076371">
      <xmlPr mapId="1" xpath="/GFI-IZD-POD/ISD-GFI-IZD-POD_1000341/P1076371" xmlDataType="decimal"/>
    </xmlCellPr>
  </singleXmlCell>
  <singleXmlCell id="401" xr6:uid="{00000000-000C-0000-FFFF-FFFF8C010000}" r="I81" connectionId="0">
    <xmlCellPr id="1" xr6:uid="{00000000-0010-0000-8C01-000001000000}" uniqueName="P1076372">
      <xmlPr mapId="1" xpath="/GFI-IZD-POD/ISD-GFI-IZD-POD_1000341/P1076372" xmlDataType="decimal"/>
    </xmlCellPr>
  </singleXmlCell>
  <singleXmlCell id="402" xr6:uid="{00000000-000C-0000-FFFF-FFFF8D010000}" r="H82" connectionId="0">
    <xmlCellPr id="1" xr6:uid="{00000000-0010-0000-8D01-000001000000}" uniqueName="P1076373">
      <xmlPr mapId="1" xpath="/GFI-IZD-POD/ISD-GFI-IZD-POD_1000341/P1076373" xmlDataType="decimal"/>
    </xmlCellPr>
  </singleXmlCell>
  <singleXmlCell id="403" xr6:uid="{00000000-000C-0000-FFFF-FFFF8E010000}" r="I82" connectionId="0">
    <xmlCellPr id="1" xr6:uid="{00000000-0010-0000-8E01-000001000000}" uniqueName="P1076374">
      <xmlPr mapId="1" xpath="/GFI-IZD-POD/ISD-GFI-IZD-POD_1000341/P1076374" xmlDataType="decimal"/>
    </xmlCellPr>
  </singleXmlCell>
  <singleXmlCell id="404" xr6:uid="{00000000-000C-0000-FFFF-FFFF8F010000}" r="H84" connectionId="0">
    <xmlCellPr id="1" xr6:uid="{00000000-0010-0000-8F01-000001000000}" uniqueName="P1076375">
      <xmlPr mapId="1" xpath="/GFI-IZD-POD/ISD-GFI-IZD-POD_1000341/P1076375" xmlDataType="decimal"/>
    </xmlCellPr>
  </singleXmlCell>
  <singleXmlCell id="405" xr6:uid="{00000000-000C-0000-FFFF-FFFF90010000}" r="I84" connectionId="0">
    <xmlCellPr id="1" xr6:uid="{00000000-0010-0000-9001-000001000000}" uniqueName="P1076376">
      <xmlPr mapId="1" xpath="/GFI-IZD-POD/ISD-GFI-IZD-POD_1000341/P1076376" xmlDataType="decimal"/>
    </xmlCellPr>
  </singleXmlCell>
  <singleXmlCell id="406" xr6:uid="{00000000-000C-0000-FFFF-FFFF91010000}" r="H85" connectionId="0">
    <xmlCellPr id="1" xr6:uid="{00000000-0010-0000-9101-000001000000}" uniqueName="P1076377">
      <xmlPr mapId="1" xpath="/GFI-IZD-POD/ISD-GFI-IZD-POD_1000341/P1076377" xmlDataType="decimal"/>
    </xmlCellPr>
  </singleXmlCell>
  <singleXmlCell id="407" xr6:uid="{00000000-000C-0000-FFFF-FFFF92010000}" r="I85" connectionId="0">
    <xmlCellPr id="1" xr6:uid="{00000000-0010-0000-9201-000001000000}" uniqueName="P1076378">
      <xmlPr mapId="1" xpath="/GFI-IZD-POD/ISD-GFI-IZD-POD_1000341/P1076378" xmlDataType="decimal"/>
    </xmlCellPr>
  </singleXmlCell>
  <singleXmlCell id="408" xr6:uid="{00000000-000C-0000-FFFF-FFFF93010000}" r="H86" connectionId="0">
    <xmlCellPr id="1" xr6:uid="{00000000-0010-0000-9301-000001000000}" uniqueName="P1076379">
      <xmlPr mapId="1" xpath="/GFI-IZD-POD/ISD-GFI-IZD-POD_1000341/P1076379" xmlDataType="decimal"/>
    </xmlCellPr>
  </singleXmlCell>
  <singleXmlCell id="409" xr6:uid="{00000000-000C-0000-FFFF-FFFF94010000}" r="I86" connectionId="0">
    <xmlCellPr id="1" xr6:uid="{00000000-0010-0000-9401-000001000000}" uniqueName="P1076380">
      <xmlPr mapId="1" xpath="/GFI-IZD-POD/ISD-GFI-IZD-POD_1000341/P1076380" xmlDataType="decimal"/>
    </xmlCellPr>
  </singleXmlCell>
  <singleXmlCell id="410" xr6:uid="{00000000-000C-0000-FFFF-FFFF95010000}" r="H88" connectionId="0">
    <xmlCellPr id="1" xr6:uid="{00000000-0010-0000-9501-000001000000}" uniqueName="P1076381">
      <xmlPr mapId="1" xpath="/GFI-IZD-POD/ISD-GFI-IZD-POD_1000341/P1076381" xmlDataType="decimal"/>
    </xmlCellPr>
  </singleXmlCell>
  <singleXmlCell id="411" xr6:uid="{00000000-000C-0000-FFFF-FFFF96010000}" r="I88" connectionId="0">
    <xmlCellPr id="1" xr6:uid="{00000000-0010-0000-9601-000001000000}" uniqueName="P1076382">
      <xmlPr mapId="1" xpath="/GFI-IZD-POD/ISD-GFI-IZD-POD_1000341/P1076382" xmlDataType="decimal"/>
    </xmlCellPr>
  </singleXmlCell>
  <singleXmlCell id="412" xr6:uid="{00000000-000C-0000-FFFF-FFFF97010000}" r="H89" connectionId="0">
    <xmlCellPr id="1" xr6:uid="{00000000-0010-0000-9701-000001000000}" uniqueName="P1076383">
      <xmlPr mapId="1" xpath="/GFI-IZD-POD/ISD-GFI-IZD-POD_1000341/P1076383" xmlDataType="decimal"/>
    </xmlCellPr>
  </singleXmlCell>
  <singleXmlCell id="413" xr6:uid="{00000000-000C-0000-FFFF-FFFF98010000}" r="I89" connectionId="0">
    <xmlCellPr id="1" xr6:uid="{00000000-0010-0000-9801-000001000000}" uniqueName="P1076384">
      <xmlPr mapId="1" xpath="/GFI-IZD-POD/ISD-GFI-IZD-POD_1000341/P1076384" xmlDataType="decimal"/>
    </xmlCellPr>
  </singleXmlCell>
  <singleXmlCell id="414" xr6:uid="{00000000-000C-0000-FFFF-FFFF99010000}" r="H90" connectionId="0">
    <xmlCellPr id="1" xr6:uid="{00000000-0010-0000-9901-000001000000}" uniqueName="P1076385">
      <xmlPr mapId="1" xpath="/GFI-IZD-POD/ISD-GFI-IZD-POD_1000341/P1076385" xmlDataType="decimal"/>
    </xmlCellPr>
  </singleXmlCell>
  <singleXmlCell id="415" xr6:uid="{00000000-000C-0000-FFFF-FFFF9A010000}" r="I90" connectionId="0">
    <xmlCellPr id="1" xr6:uid="{00000000-0010-0000-9A01-000001000000}" uniqueName="P1076386">
      <xmlPr mapId="1" xpath="/GFI-IZD-POD/ISD-GFI-IZD-POD_1000341/P1076386" xmlDataType="decimal"/>
    </xmlCellPr>
  </singleXmlCell>
  <singleXmlCell id="416" xr6:uid="{00000000-000C-0000-FFFF-FFFF9B010000}" r="H91" connectionId="0">
    <xmlCellPr id="1" xr6:uid="{00000000-0010-0000-9B01-000001000000}" uniqueName="P1076387">
      <xmlPr mapId="1" xpath="/GFI-IZD-POD/ISD-GFI-IZD-POD_1000341/P1076387" xmlDataType="decimal"/>
    </xmlCellPr>
  </singleXmlCell>
  <singleXmlCell id="417" xr6:uid="{00000000-000C-0000-FFFF-FFFF9C010000}" r="I91" connectionId="0">
    <xmlCellPr id="1" xr6:uid="{00000000-0010-0000-9C01-000001000000}" uniqueName="P1076388">
      <xmlPr mapId="1" xpath="/GFI-IZD-POD/ISD-GFI-IZD-POD_1000341/P1076388" xmlDataType="decimal"/>
    </xmlCellPr>
  </singleXmlCell>
  <singleXmlCell id="418" xr6:uid="{00000000-000C-0000-FFFF-FFFF9D010000}" r="H92" connectionId="0">
    <xmlCellPr id="1" xr6:uid="{00000000-0010-0000-9D01-000001000000}" uniqueName="P1076389">
      <xmlPr mapId="1" xpath="/GFI-IZD-POD/ISD-GFI-IZD-POD_1000341/P1076389" xmlDataType="decimal"/>
    </xmlCellPr>
  </singleXmlCell>
  <singleXmlCell id="419" xr6:uid="{00000000-000C-0000-FFFF-FFFF9E010000}" r="I92" connectionId="0">
    <xmlCellPr id="1" xr6:uid="{00000000-0010-0000-9E01-000001000000}" uniqueName="P1076390">
      <xmlPr mapId="1" xpath="/GFI-IZD-POD/ISD-GFI-IZD-POD_1000341/P1076390" xmlDataType="decimal"/>
    </xmlCellPr>
  </singleXmlCell>
  <singleXmlCell id="420" xr6:uid="{00000000-000C-0000-FFFF-FFFF9F010000}" r="H93" connectionId="0">
    <xmlCellPr id="1" xr6:uid="{00000000-0010-0000-9F01-000001000000}" uniqueName="P1076391">
      <xmlPr mapId="1" xpath="/GFI-IZD-POD/ISD-GFI-IZD-POD_1000341/P1076391" xmlDataType="decimal"/>
    </xmlCellPr>
  </singleXmlCell>
  <singleXmlCell id="421" xr6:uid="{00000000-000C-0000-FFFF-FFFFA0010000}" r="I93" connectionId="0">
    <xmlCellPr id="1" xr6:uid="{00000000-0010-0000-A001-000001000000}" uniqueName="P1076392">
      <xmlPr mapId="1" xpath="/GFI-IZD-POD/ISD-GFI-IZD-POD_1000341/P1076392" xmlDataType="decimal"/>
    </xmlCellPr>
  </singleXmlCell>
  <singleXmlCell id="422" xr6:uid="{00000000-000C-0000-FFFF-FFFFA1010000}" r="H94" connectionId="0">
    <xmlCellPr id="1" xr6:uid="{00000000-0010-0000-A101-000001000000}" uniqueName="P1076393">
      <xmlPr mapId="1" xpath="/GFI-IZD-POD/ISD-GFI-IZD-POD_1000341/P1076393" xmlDataType="decimal"/>
    </xmlCellPr>
  </singleXmlCell>
  <singleXmlCell id="423" xr6:uid="{00000000-000C-0000-FFFF-FFFFA2010000}" r="I94" connectionId="0">
    <xmlCellPr id="1" xr6:uid="{00000000-0010-0000-A201-000001000000}" uniqueName="P1076394">
      <xmlPr mapId="1" xpath="/GFI-IZD-POD/ISD-GFI-IZD-POD_1000341/P1076394" xmlDataType="decimal"/>
    </xmlCellPr>
  </singleXmlCell>
  <singleXmlCell id="424" xr6:uid="{00000000-000C-0000-FFFF-FFFFA3010000}" r="H95" connectionId="0">
    <xmlCellPr id="1" xr6:uid="{00000000-0010-0000-A301-000001000000}" uniqueName="P1076395">
      <xmlPr mapId="1" xpath="/GFI-IZD-POD/ISD-GFI-IZD-POD_1000341/P1076395" xmlDataType="decimal"/>
    </xmlCellPr>
  </singleXmlCell>
  <singleXmlCell id="425" xr6:uid="{00000000-000C-0000-FFFF-FFFFA4010000}" r="I95" connectionId="0">
    <xmlCellPr id="1" xr6:uid="{00000000-0010-0000-A401-000001000000}" uniqueName="P1076396">
      <xmlPr mapId="1" xpath="/GFI-IZD-POD/ISD-GFI-IZD-POD_1000341/P1076396" xmlDataType="decimal"/>
    </xmlCellPr>
  </singleXmlCell>
  <singleXmlCell id="426" xr6:uid="{00000000-000C-0000-FFFF-FFFFA5010000}" r="H96" connectionId="0">
    <xmlCellPr id="1" xr6:uid="{00000000-0010-0000-A501-000001000000}" uniqueName="P1076397">
      <xmlPr mapId="1" xpath="/GFI-IZD-POD/ISD-GFI-IZD-POD_1000341/P1076397" xmlDataType="decimal"/>
    </xmlCellPr>
  </singleXmlCell>
  <singleXmlCell id="427" xr6:uid="{00000000-000C-0000-FFFF-FFFFA6010000}" r="I96" connectionId="0">
    <xmlCellPr id="1" xr6:uid="{00000000-0010-0000-A601-000001000000}" uniqueName="P1076398">
      <xmlPr mapId="1" xpath="/GFI-IZD-POD/ISD-GFI-IZD-POD_1000341/P1076398" xmlDataType="decimal"/>
    </xmlCellPr>
  </singleXmlCell>
  <singleXmlCell id="432" xr6:uid="{00000000-000C-0000-FFFF-FFFFA7010000}" r="H97" connectionId="0">
    <xmlCellPr id="1" xr6:uid="{00000000-0010-0000-A701-000001000000}" uniqueName="P1076403">
      <xmlPr mapId="1" xpath="/GFI-IZD-POD/ISD-GFI-IZD-POD_1000341/P1076403" xmlDataType="decimal"/>
    </xmlCellPr>
  </singleXmlCell>
  <singleXmlCell id="433" xr6:uid="{00000000-000C-0000-FFFF-FFFFA8010000}" r="I97" connectionId="0">
    <xmlCellPr id="1" xr6:uid="{00000000-0010-0000-A801-000001000000}" uniqueName="P1076404">
      <xmlPr mapId="1" xpath="/GFI-IZD-POD/ISD-GFI-IZD-POD_1000341/P1076404" xmlDataType="decimal"/>
    </xmlCellPr>
  </singleXmlCell>
  <singleXmlCell id="434" xr6:uid="{00000000-000C-0000-FFFF-FFFFA9010000}" r="H107" connectionId="0">
    <xmlCellPr id="1" xr6:uid="{00000000-0010-0000-A901-000001000000}" uniqueName="P1076405">
      <xmlPr mapId="1" xpath="/GFI-IZD-POD/ISD-GFI-IZD-POD_1000341/P1076405" xmlDataType="decimal"/>
    </xmlCellPr>
  </singleXmlCell>
  <singleXmlCell id="435" xr6:uid="{00000000-000C-0000-FFFF-FFFFAA010000}" r="I107" connectionId="0">
    <xmlCellPr id="1" xr6:uid="{00000000-0010-0000-AA01-000001000000}" uniqueName="P1076406">
      <xmlPr mapId="1" xpath="/GFI-IZD-POD/ISD-GFI-IZD-POD_1000341/P1076406" xmlDataType="decimal"/>
    </xmlCellPr>
  </singleXmlCell>
  <singleXmlCell id="436" xr6:uid="{00000000-000C-0000-FFFF-FFFFAB010000}" r="H110" connectionId="0">
    <xmlCellPr id="1" xr6:uid="{00000000-0010-0000-AB01-000001000000}" uniqueName="P1076407">
      <xmlPr mapId="1" xpath="/GFI-IZD-POD/ISD-GFI-IZD-POD_1000341/P1076407" xmlDataType="decimal"/>
    </xmlCellPr>
  </singleXmlCell>
  <singleXmlCell id="437" xr6:uid="{00000000-000C-0000-FFFF-FFFFAC010000}" r="I110" connectionId="0">
    <xmlCellPr id="1" xr6:uid="{00000000-0010-0000-AC01-000001000000}" uniqueName="P1076408">
      <xmlPr mapId="1" xpath="/GFI-IZD-POD/ISD-GFI-IZD-POD_1000341/P1076408" xmlDataType="decimal"/>
    </xmlCellPr>
  </singleXmlCell>
  <singleXmlCell id="438" xr6:uid="{00000000-000C-0000-FFFF-FFFFAD010000}" r="H111" connectionId="0">
    <xmlCellPr id="1" xr6:uid="{00000000-0010-0000-AD01-000001000000}" uniqueName="P1076409">
      <xmlPr mapId="1" xpath="/GFI-IZD-POD/ISD-GFI-IZD-POD_1000341/P1076409" xmlDataType="decimal"/>
    </xmlCellPr>
  </singleXmlCell>
  <singleXmlCell id="439" xr6:uid="{00000000-000C-0000-FFFF-FFFFAE010000}" r="I111" connectionId="0">
    <xmlCellPr id="1" xr6:uid="{00000000-0010-0000-AE01-000001000000}" uniqueName="P1076410">
      <xmlPr mapId="1" xpath="/GFI-IZD-POD/ISD-GFI-IZD-POD_1000341/P1076410" xmlDataType="decimal"/>
    </xmlCellPr>
  </singleXmlCell>
  <singleXmlCell id="440" xr6:uid="{00000000-000C-0000-FFFF-FFFFAF010000}" r="H112" connectionId="0">
    <xmlCellPr id="1" xr6:uid="{00000000-0010-0000-AF01-000001000000}" uniqueName="P1076411">
      <xmlPr mapId="1" xpath="/GFI-IZD-POD/ISD-GFI-IZD-POD_1000341/P1076411" xmlDataType="decimal"/>
    </xmlCellPr>
  </singleXmlCell>
  <singleXmlCell id="441" xr6:uid="{00000000-000C-0000-FFFF-FFFFB0010000}" r="I112" connectionId="0">
    <xmlCellPr id="1" xr6:uid="{00000000-0010-0000-B001-000001000000}" uniqueName="P1076412">
      <xmlPr mapId="1" xpath="/GFI-IZD-POD/ISD-GFI-IZD-POD_1000341/P1076412"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42" xr6:uid="{00000000-000C-0000-FFFF-FFFFB1010000}" r="H8" connectionId="0">
    <xmlCellPr id="1" xr6:uid="{00000000-0010-0000-B101-000001000000}" uniqueName="P1076413">
      <xmlPr mapId="1" xpath="/GFI-IZD-POD/NTI-GFI-IZD-POD_1000342/P1076413" xmlDataType="decimal"/>
    </xmlCellPr>
  </singleXmlCell>
  <singleXmlCell id="443" xr6:uid="{00000000-000C-0000-FFFF-FFFFB2010000}" r="I8" connectionId="0">
    <xmlCellPr id="1" xr6:uid="{00000000-0010-0000-B201-000001000000}" uniqueName="P1076414">
      <xmlPr mapId="1" xpath="/GFI-IZD-POD/NTI-GFI-IZD-POD_1000342/P1076414" xmlDataType="decimal"/>
    </xmlCellPr>
  </singleXmlCell>
  <singleXmlCell id="444" xr6:uid="{00000000-000C-0000-FFFF-FFFFB3010000}" r="H9" connectionId="0">
    <xmlCellPr id="1" xr6:uid="{00000000-0010-0000-B301-000001000000}" uniqueName="P1076415">
      <xmlPr mapId="1" xpath="/GFI-IZD-POD/NTI-GFI-IZD-POD_1000342/P1076415" xmlDataType="decimal"/>
    </xmlCellPr>
  </singleXmlCell>
  <singleXmlCell id="445" xr6:uid="{00000000-000C-0000-FFFF-FFFFB4010000}" r="I9" connectionId="0">
    <xmlCellPr id="1" xr6:uid="{00000000-0010-0000-B401-000001000000}" uniqueName="P1076416">
      <xmlPr mapId="1" xpath="/GFI-IZD-POD/NTI-GFI-IZD-POD_1000342/P1076416" xmlDataType="decimal"/>
    </xmlCellPr>
  </singleXmlCell>
  <singleXmlCell id="446" xr6:uid="{00000000-000C-0000-FFFF-FFFFB5010000}" r="H10" connectionId="0">
    <xmlCellPr id="1" xr6:uid="{00000000-0010-0000-B501-000001000000}" uniqueName="P1076417">
      <xmlPr mapId="1" xpath="/GFI-IZD-POD/NTI-GFI-IZD-POD_1000342/P1076417" xmlDataType="decimal"/>
    </xmlCellPr>
  </singleXmlCell>
  <singleXmlCell id="447" xr6:uid="{00000000-000C-0000-FFFF-FFFFB6010000}" r="I10" connectionId="0">
    <xmlCellPr id="1" xr6:uid="{00000000-0010-0000-B601-000001000000}" uniqueName="P1076418">
      <xmlPr mapId="1" xpath="/GFI-IZD-POD/NTI-GFI-IZD-POD_1000342/P1076418" xmlDataType="decimal"/>
    </xmlCellPr>
  </singleXmlCell>
  <singleXmlCell id="448" xr6:uid="{00000000-000C-0000-FFFF-FFFFB7010000}" r="H11" connectionId="0">
    <xmlCellPr id="1" xr6:uid="{00000000-0010-0000-B701-000001000000}" uniqueName="P1076419">
      <xmlPr mapId="1" xpath="/GFI-IZD-POD/NTI-GFI-IZD-POD_1000342/P1076419" xmlDataType="decimal"/>
    </xmlCellPr>
  </singleXmlCell>
  <singleXmlCell id="449" xr6:uid="{00000000-000C-0000-FFFF-FFFFB8010000}" r="I11" connectionId="0">
    <xmlCellPr id="1" xr6:uid="{00000000-0010-0000-B801-000001000000}" uniqueName="P1076420">
      <xmlPr mapId="1" xpath="/GFI-IZD-POD/NTI-GFI-IZD-POD_1000342/P1076420" xmlDataType="decimal"/>
    </xmlCellPr>
  </singleXmlCell>
  <singleXmlCell id="450" xr6:uid="{00000000-000C-0000-FFFF-FFFFB9010000}" r="H12" connectionId="0">
    <xmlCellPr id="1" xr6:uid="{00000000-0010-0000-B901-000001000000}" uniqueName="P1076421">
      <xmlPr mapId="1" xpath="/GFI-IZD-POD/NTI-GFI-IZD-POD_1000342/P1076421" xmlDataType="decimal"/>
    </xmlCellPr>
  </singleXmlCell>
  <singleXmlCell id="451" xr6:uid="{00000000-000C-0000-FFFF-FFFFBA010000}" r="I12" connectionId="0">
    <xmlCellPr id="1" xr6:uid="{00000000-0010-0000-BA01-000001000000}" uniqueName="P1076422">
      <xmlPr mapId="1" xpath="/GFI-IZD-POD/NTI-GFI-IZD-POD_1000342/P1076422" xmlDataType="decimal"/>
    </xmlCellPr>
  </singleXmlCell>
  <singleXmlCell id="452" xr6:uid="{00000000-000C-0000-FFFF-FFFFBB010000}" r="H13" connectionId="0">
    <xmlCellPr id="1" xr6:uid="{00000000-0010-0000-BB01-000001000000}" uniqueName="P1076423">
      <xmlPr mapId="1" xpath="/GFI-IZD-POD/NTI-GFI-IZD-POD_1000342/P1076423" xmlDataType="decimal"/>
    </xmlCellPr>
  </singleXmlCell>
  <singleXmlCell id="453" xr6:uid="{00000000-000C-0000-FFFF-FFFFBC010000}" r="I13" connectionId="0">
    <xmlCellPr id="1" xr6:uid="{00000000-0010-0000-BC01-000001000000}" uniqueName="P1076424">
      <xmlPr mapId="1" xpath="/GFI-IZD-POD/NTI-GFI-IZD-POD_1000342/P1076424" xmlDataType="decimal"/>
    </xmlCellPr>
  </singleXmlCell>
  <singleXmlCell id="454" xr6:uid="{00000000-000C-0000-FFFF-FFFFBD010000}" r="H14" connectionId="0">
    <xmlCellPr id="1" xr6:uid="{00000000-0010-0000-BD01-000001000000}" uniqueName="P1076425">
      <xmlPr mapId="1" xpath="/GFI-IZD-POD/NTI-GFI-IZD-POD_1000342/P1076425" xmlDataType="decimal"/>
    </xmlCellPr>
  </singleXmlCell>
  <singleXmlCell id="455" xr6:uid="{00000000-000C-0000-FFFF-FFFFBE010000}" r="I14" connectionId="0">
    <xmlCellPr id="1" xr6:uid="{00000000-0010-0000-BE01-000001000000}" uniqueName="P1076426">
      <xmlPr mapId="1" xpath="/GFI-IZD-POD/NTI-GFI-IZD-POD_1000342/P1076426" xmlDataType="decimal"/>
    </xmlCellPr>
  </singleXmlCell>
  <singleXmlCell id="456" xr6:uid="{00000000-000C-0000-FFFF-FFFFBF010000}" r="H15" connectionId="0">
    <xmlCellPr id="1" xr6:uid="{00000000-0010-0000-BF01-000001000000}" uniqueName="P1076427">
      <xmlPr mapId="1" xpath="/GFI-IZD-POD/NTI-GFI-IZD-POD_1000342/P1076427" xmlDataType="decimal"/>
    </xmlCellPr>
  </singleXmlCell>
  <singleXmlCell id="457" xr6:uid="{00000000-000C-0000-FFFF-FFFFC0010000}" r="I15" connectionId="0">
    <xmlCellPr id="1" xr6:uid="{00000000-0010-0000-C001-000001000000}" uniqueName="P1076428">
      <xmlPr mapId="1" xpath="/GFI-IZD-POD/NTI-GFI-IZD-POD_1000342/P1076428" xmlDataType="decimal"/>
    </xmlCellPr>
  </singleXmlCell>
  <singleXmlCell id="458" xr6:uid="{00000000-000C-0000-FFFF-FFFFC1010000}" r="H16" connectionId="0">
    <xmlCellPr id="1" xr6:uid="{00000000-0010-0000-C101-000001000000}" uniqueName="P1076429">
      <xmlPr mapId="1" xpath="/GFI-IZD-POD/NTI-GFI-IZD-POD_1000342/P1076429" xmlDataType="decimal"/>
    </xmlCellPr>
  </singleXmlCell>
  <singleXmlCell id="459" xr6:uid="{00000000-000C-0000-FFFF-FFFFC2010000}" r="I16" connectionId="0">
    <xmlCellPr id="1" xr6:uid="{00000000-0010-0000-C201-000001000000}" uniqueName="P1076430">
      <xmlPr mapId="1" xpath="/GFI-IZD-POD/NTI-GFI-IZD-POD_1000342/P1076430" xmlDataType="decimal"/>
    </xmlCellPr>
  </singleXmlCell>
  <singleXmlCell id="460" xr6:uid="{00000000-000C-0000-FFFF-FFFFC3010000}" r="H17" connectionId="0">
    <xmlCellPr id="1" xr6:uid="{00000000-0010-0000-C301-000001000000}" uniqueName="P1076431">
      <xmlPr mapId="1" xpath="/GFI-IZD-POD/NTI-GFI-IZD-POD_1000342/P1076431" xmlDataType="decimal"/>
    </xmlCellPr>
  </singleXmlCell>
  <singleXmlCell id="461" xr6:uid="{00000000-000C-0000-FFFF-FFFFC4010000}" r="I17" connectionId="0">
    <xmlCellPr id="1" xr6:uid="{00000000-0010-0000-C401-000001000000}" uniqueName="P1076432">
      <xmlPr mapId="1" xpath="/GFI-IZD-POD/NTI-GFI-IZD-POD_1000342/P1076432" xmlDataType="decimal"/>
    </xmlCellPr>
  </singleXmlCell>
  <singleXmlCell id="462" xr6:uid="{00000000-000C-0000-FFFF-FFFFC5010000}" r="H18" connectionId="0">
    <xmlCellPr id="1" xr6:uid="{00000000-0010-0000-C501-000001000000}" uniqueName="P1076433">
      <xmlPr mapId="1" xpath="/GFI-IZD-POD/NTI-GFI-IZD-POD_1000342/P1076433" xmlDataType="decimal"/>
    </xmlCellPr>
  </singleXmlCell>
  <singleXmlCell id="463" xr6:uid="{00000000-000C-0000-FFFF-FFFFC6010000}" r="I18" connectionId="0">
    <xmlCellPr id="1" xr6:uid="{00000000-0010-0000-C601-000001000000}" uniqueName="P1076434">
      <xmlPr mapId="1" xpath="/GFI-IZD-POD/NTI-GFI-IZD-POD_1000342/P1076434" xmlDataType="decimal"/>
    </xmlCellPr>
  </singleXmlCell>
  <singleXmlCell id="464" xr6:uid="{00000000-000C-0000-FFFF-FFFFC7010000}" r="H19" connectionId="0">
    <xmlCellPr id="1" xr6:uid="{00000000-0010-0000-C701-000001000000}" uniqueName="P1076435">
      <xmlPr mapId="1" xpath="/GFI-IZD-POD/NTI-GFI-IZD-POD_1000342/P1076435" xmlDataType="decimal"/>
    </xmlCellPr>
  </singleXmlCell>
  <singleXmlCell id="465" xr6:uid="{00000000-000C-0000-FFFF-FFFFC8010000}" r="I19" connectionId="0">
    <xmlCellPr id="1" xr6:uid="{00000000-0010-0000-C801-000001000000}" uniqueName="P1076436">
      <xmlPr mapId="1" xpath="/GFI-IZD-POD/NTI-GFI-IZD-POD_1000342/P1076436" xmlDataType="decimal"/>
    </xmlCellPr>
  </singleXmlCell>
  <singleXmlCell id="466" xr6:uid="{00000000-000C-0000-FFFF-FFFFC9010000}" r="H20" connectionId="0">
    <xmlCellPr id="1" xr6:uid="{00000000-0010-0000-C901-000001000000}" uniqueName="P1076437">
      <xmlPr mapId="1" xpath="/GFI-IZD-POD/NTI-GFI-IZD-POD_1000342/P1076437" xmlDataType="decimal"/>
    </xmlCellPr>
  </singleXmlCell>
  <singleXmlCell id="467" xr6:uid="{00000000-000C-0000-FFFF-FFFFCA010000}" r="I20" connectionId="0">
    <xmlCellPr id="1" xr6:uid="{00000000-0010-0000-CA01-000001000000}" uniqueName="P1076438">
      <xmlPr mapId="1" xpath="/GFI-IZD-POD/NTI-GFI-IZD-POD_1000342/P1076438" xmlDataType="decimal"/>
    </xmlCellPr>
  </singleXmlCell>
  <singleXmlCell id="468" xr6:uid="{00000000-000C-0000-FFFF-FFFFCB010000}" r="H21" connectionId="0">
    <xmlCellPr id="1" xr6:uid="{00000000-0010-0000-CB01-000001000000}" uniqueName="P1076439">
      <xmlPr mapId="1" xpath="/GFI-IZD-POD/NTI-GFI-IZD-POD_1000342/P1076439" xmlDataType="decimal"/>
    </xmlCellPr>
  </singleXmlCell>
  <singleXmlCell id="469" xr6:uid="{00000000-000C-0000-FFFF-FFFFCC010000}" r="I21" connectionId="0">
    <xmlCellPr id="1" xr6:uid="{00000000-0010-0000-CC01-000001000000}" uniqueName="P1076440">
      <xmlPr mapId="1" xpath="/GFI-IZD-POD/NTI-GFI-IZD-POD_1000342/P1076440" xmlDataType="decimal"/>
    </xmlCellPr>
  </singleXmlCell>
  <singleXmlCell id="470" xr6:uid="{00000000-000C-0000-FFFF-FFFFCD010000}" r="H22" connectionId="0">
    <xmlCellPr id="1" xr6:uid="{00000000-0010-0000-CD01-000001000000}" uniqueName="P1076441">
      <xmlPr mapId="1" xpath="/GFI-IZD-POD/NTI-GFI-IZD-POD_1000342/P1076441" xmlDataType="decimal"/>
    </xmlCellPr>
  </singleXmlCell>
  <singleXmlCell id="471" xr6:uid="{00000000-000C-0000-FFFF-FFFFCE010000}" r="I22" connectionId="0">
    <xmlCellPr id="1" xr6:uid="{00000000-0010-0000-CE01-000001000000}" uniqueName="P1076442">
      <xmlPr mapId="1" xpath="/GFI-IZD-POD/NTI-GFI-IZD-POD_1000342/P1076442" xmlDataType="decimal"/>
    </xmlCellPr>
  </singleXmlCell>
  <singleXmlCell id="472" xr6:uid="{00000000-000C-0000-FFFF-FFFFCF010000}" r="H23" connectionId="0">
    <xmlCellPr id="1" xr6:uid="{00000000-0010-0000-CF01-000001000000}" uniqueName="P1076443">
      <xmlPr mapId="1" xpath="/GFI-IZD-POD/NTI-GFI-IZD-POD_1000342/P1076443" xmlDataType="decimal"/>
    </xmlCellPr>
  </singleXmlCell>
  <singleXmlCell id="473" xr6:uid="{00000000-000C-0000-FFFF-FFFFD0010000}" r="I23" connectionId="0">
    <xmlCellPr id="1" xr6:uid="{00000000-0010-0000-D001-000001000000}" uniqueName="P1076444">
      <xmlPr mapId="1" xpath="/GFI-IZD-POD/NTI-GFI-IZD-POD_1000342/P1076444" xmlDataType="decimal"/>
    </xmlCellPr>
  </singleXmlCell>
  <singleXmlCell id="474" xr6:uid="{00000000-000C-0000-FFFF-FFFFD1010000}" r="H24" connectionId="0">
    <xmlCellPr id="1" xr6:uid="{00000000-0010-0000-D101-000001000000}" uniqueName="P1076445">
      <xmlPr mapId="1" xpath="/GFI-IZD-POD/NTI-GFI-IZD-POD_1000342/P1076445" xmlDataType="decimal"/>
    </xmlCellPr>
  </singleXmlCell>
  <singleXmlCell id="475" xr6:uid="{00000000-000C-0000-FFFF-FFFFD2010000}" r="I24" connectionId="0">
    <xmlCellPr id="1" xr6:uid="{00000000-0010-0000-D201-000001000000}" uniqueName="P1076446">
      <xmlPr mapId="1" xpath="/GFI-IZD-POD/NTI-GFI-IZD-POD_1000342/P1076446" xmlDataType="decimal"/>
    </xmlCellPr>
  </singleXmlCell>
  <singleXmlCell id="476" xr6:uid="{00000000-000C-0000-FFFF-FFFFD3010000}" r="H25" connectionId="0">
    <xmlCellPr id="1" xr6:uid="{00000000-0010-0000-D301-000001000000}" uniqueName="P1076447">
      <xmlPr mapId="1" xpath="/GFI-IZD-POD/NTI-GFI-IZD-POD_1000342/P1076447" xmlDataType="decimal"/>
    </xmlCellPr>
  </singleXmlCell>
  <singleXmlCell id="477" xr6:uid="{00000000-000C-0000-FFFF-FFFFD4010000}" r="I25" connectionId="0">
    <xmlCellPr id="1" xr6:uid="{00000000-0010-0000-D401-000001000000}" uniqueName="P1076448">
      <xmlPr mapId="1" xpath="/GFI-IZD-POD/NTI-GFI-IZD-POD_1000342/P1076448" xmlDataType="decimal"/>
    </xmlCellPr>
  </singleXmlCell>
  <singleXmlCell id="478" xr6:uid="{00000000-000C-0000-FFFF-FFFFD5010000}" r="H26" connectionId="0">
    <xmlCellPr id="1" xr6:uid="{00000000-0010-0000-D501-000001000000}" uniqueName="P1076449">
      <xmlPr mapId="1" xpath="/GFI-IZD-POD/NTI-GFI-IZD-POD_1000342/P1076449" xmlDataType="decimal"/>
    </xmlCellPr>
  </singleXmlCell>
  <singleXmlCell id="479" xr6:uid="{00000000-000C-0000-FFFF-FFFFD6010000}" r="I26" connectionId="0">
    <xmlCellPr id="1" xr6:uid="{00000000-0010-0000-D601-000001000000}" uniqueName="P1076450">
      <xmlPr mapId="1" xpath="/GFI-IZD-POD/NTI-GFI-IZD-POD_1000342/P1076450" xmlDataType="decimal"/>
    </xmlCellPr>
  </singleXmlCell>
  <singleXmlCell id="480" xr6:uid="{00000000-000C-0000-FFFF-FFFFD7010000}" r="H27" connectionId="0">
    <xmlCellPr id="1" xr6:uid="{00000000-0010-0000-D701-000001000000}" uniqueName="P1076451">
      <xmlPr mapId="1" xpath="/GFI-IZD-POD/NTI-GFI-IZD-POD_1000342/P1076451" xmlDataType="decimal"/>
    </xmlCellPr>
  </singleXmlCell>
  <singleXmlCell id="481" xr6:uid="{00000000-000C-0000-FFFF-FFFFD8010000}" r="I27" connectionId="0">
    <xmlCellPr id="1" xr6:uid="{00000000-0010-0000-D801-000001000000}" uniqueName="P1076452">
      <xmlPr mapId="1" xpath="/GFI-IZD-POD/NTI-GFI-IZD-POD_1000342/P1076452" xmlDataType="decimal"/>
    </xmlCellPr>
  </singleXmlCell>
  <singleXmlCell id="482" xr6:uid="{00000000-000C-0000-FFFF-FFFFD9010000}" r="H29" connectionId="0">
    <xmlCellPr id="1" xr6:uid="{00000000-0010-0000-D901-000001000000}" uniqueName="P1076453">
      <xmlPr mapId="1" xpath="/GFI-IZD-POD/NTI-GFI-IZD-POD_1000342/P1076453" xmlDataType="decimal"/>
    </xmlCellPr>
  </singleXmlCell>
  <singleXmlCell id="483" xr6:uid="{00000000-000C-0000-FFFF-FFFFDA010000}" r="I29" connectionId="0">
    <xmlCellPr id="1" xr6:uid="{00000000-0010-0000-DA01-000001000000}" uniqueName="P1076454">
      <xmlPr mapId="1" xpath="/GFI-IZD-POD/NTI-GFI-IZD-POD_1000342/P1076454" xmlDataType="decimal"/>
    </xmlCellPr>
  </singleXmlCell>
  <singleXmlCell id="484" xr6:uid="{00000000-000C-0000-FFFF-FFFFDB010000}" r="H30" connectionId="0">
    <xmlCellPr id="1" xr6:uid="{00000000-0010-0000-DB01-000001000000}" uniqueName="P1076455">
      <xmlPr mapId="1" xpath="/GFI-IZD-POD/NTI-GFI-IZD-POD_1000342/P1076455" xmlDataType="decimal"/>
    </xmlCellPr>
  </singleXmlCell>
  <singleXmlCell id="485" xr6:uid="{00000000-000C-0000-FFFF-FFFFDC010000}" r="I30" connectionId="0">
    <xmlCellPr id="1" xr6:uid="{00000000-0010-0000-DC01-000001000000}" uniqueName="P1076456">
      <xmlPr mapId="1" xpath="/GFI-IZD-POD/NTI-GFI-IZD-POD_1000342/P1076456" xmlDataType="decimal"/>
    </xmlCellPr>
  </singleXmlCell>
  <singleXmlCell id="486" xr6:uid="{00000000-000C-0000-FFFF-FFFFDD010000}" r="H31" connectionId="0">
    <xmlCellPr id="1" xr6:uid="{00000000-0010-0000-DD01-000001000000}" uniqueName="P1076457">
      <xmlPr mapId="1" xpath="/GFI-IZD-POD/NTI-GFI-IZD-POD_1000342/P1076457" xmlDataType="decimal"/>
    </xmlCellPr>
  </singleXmlCell>
  <singleXmlCell id="487" xr6:uid="{00000000-000C-0000-FFFF-FFFFDE010000}" r="I31" connectionId="0">
    <xmlCellPr id="1" xr6:uid="{00000000-0010-0000-DE01-000001000000}" uniqueName="P1076458">
      <xmlPr mapId="1" xpath="/GFI-IZD-POD/NTI-GFI-IZD-POD_1000342/P1076458" xmlDataType="decimal"/>
    </xmlCellPr>
  </singleXmlCell>
  <singleXmlCell id="488" xr6:uid="{00000000-000C-0000-FFFF-FFFFDF010000}" r="H32" connectionId="0">
    <xmlCellPr id="1" xr6:uid="{00000000-0010-0000-DF01-000001000000}" uniqueName="P1076459">
      <xmlPr mapId="1" xpath="/GFI-IZD-POD/NTI-GFI-IZD-POD_1000342/P1076459" xmlDataType="decimal"/>
    </xmlCellPr>
  </singleXmlCell>
  <singleXmlCell id="489" xr6:uid="{00000000-000C-0000-FFFF-FFFFE0010000}" r="I32" connectionId="0">
    <xmlCellPr id="1" xr6:uid="{00000000-0010-0000-E001-000001000000}" uniqueName="P1076460">
      <xmlPr mapId="1" xpath="/GFI-IZD-POD/NTI-GFI-IZD-POD_1000342/P1076460" xmlDataType="decimal"/>
    </xmlCellPr>
  </singleXmlCell>
  <singleXmlCell id="490" xr6:uid="{00000000-000C-0000-FFFF-FFFFE1010000}" r="H33" connectionId="0">
    <xmlCellPr id="1" xr6:uid="{00000000-0010-0000-E101-000001000000}" uniqueName="P1076461">
      <xmlPr mapId="1" xpath="/GFI-IZD-POD/NTI-GFI-IZD-POD_1000342/P1076461" xmlDataType="decimal"/>
    </xmlCellPr>
  </singleXmlCell>
  <singleXmlCell id="491" xr6:uid="{00000000-000C-0000-FFFF-FFFFE2010000}" r="I33" connectionId="0">
    <xmlCellPr id="1" xr6:uid="{00000000-0010-0000-E201-000001000000}" uniqueName="P1076462">
      <xmlPr mapId="1" xpath="/GFI-IZD-POD/NTI-GFI-IZD-POD_1000342/P1076462" xmlDataType="decimal"/>
    </xmlCellPr>
  </singleXmlCell>
  <singleXmlCell id="492" xr6:uid="{00000000-000C-0000-FFFF-FFFFE3010000}" r="H34" connectionId="0">
    <xmlCellPr id="1" xr6:uid="{00000000-0010-0000-E301-000001000000}" uniqueName="P1076463">
      <xmlPr mapId="1" xpath="/GFI-IZD-POD/NTI-GFI-IZD-POD_1000342/P1076463" xmlDataType="decimal"/>
    </xmlCellPr>
  </singleXmlCell>
  <singleXmlCell id="493" xr6:uid="{00000000-000C-0000-FFFF-FFFFE4010000}" r="I34" connectionId="0">
    <xmlCellPr id="1" xr6:uid="{00000000-0010-0000-E401-000001000000}" uniqueName="P1076464">
      <xmlPr mapId="1" xpath="/GFI-IZD-POD/NTI-GFI-IZD-POD_1000342/P1076464" xmlDataType="decimal"/>
    </xmlCellPr>
  </singleXmlCell>
  <singleXmlCell id="494" xr6:uid="{00000000-000C-0000-FFFF-FFFFE5010000}" r="H35" connectionId="0">
    <xmlCellPr id="1" xr6:uid="{00000000-0010-0000-E501-000001000000}" uniqueName="P1076465">
      <xmlPr mapId="1" xpath="/GFI-IZD-POD/NTI-GFI-IZD-POD_1000342/P1076465" xmlDataType="decimal"/>
    </xmlCellPr>
  </singleXmlCell>
  <singleXmlCell id="495" xr6:uid="{00000000-000C-0000-FFFF-FFFFE6010000}" r="I35" connectionId="0">
    <xmlCellPr id="1" xr6:uid="{00000000-0010-0000-E601-000001000000}" uniqueName="P1076466">
      <xmlPr mapId="1" xpath="/GFI-IZD-POD/NTI-GFI-IZD-POD_1000342/P1076466" xmlDataType="decimal"/>
    </xmlCellPr>
  </singleXmlCell>
  <singleXmlCell id="496" xr6:uid="{00000000-000C-0000-FFFF-FFFFE7010000}" r="H36" connectionId="0">
    <xmlCellPr id="1" xr6:uid="{00000000-0010-0000-E701-000001000000}" uniqueName="P1076467">
      <xmlPr mapId="1" xpath="/GFI-IZD-POD/NTI-GFI-IZD-POD_1000342/P1076467" xmlDataType="decimal"/>
    </xmlCellPr>
  </singleXmlCell>
  <singleXmlCell id="497" xr6:uid="{00000000-000C-0000-FFFF-FFFFE8010000}" r="I36" connectionId="0">
    <xmlCellPr id="1" xr6:uid="{00000000-0010-0000-E801-000001000000}" uniqueName="P1076468">
      <xmlPr mapId="1" xpath="/GFI-IZD-POD/NTI-GFI-IZD-POD_1000342/P1076468" xmlDataType="decimal"/>
    </xmlCellPr>
  </singleXmlCell>
  <singleXmlCell id="498" xr6:uid="{00000000-000C-0000-FFFF-FFFFE9010000}" r="H37" connectionId="0">
    <xmlCellPr id="1" xr6:uid="{00000000-0010-0000-E901-000001000000}" uniqueName="P1076469">
      <xmlPr mapId="1" xpath="/GFI-IZD-POD/NTI-GFI-IZD-POD_1000342/P1076469" xmlDataType="decimal"/>
    </xmlCellPr>
  </singleXmlCell>
  <singleXmlCell id="499" xr6:uid="{00000000-000C-0000-FFFF-FFFFEA010000}" r="I37" connectionId="0">
    <xmlCellPr id="1" xr6:uid="{00000000-0010-0000-EA01-000001000000}" uniqueName="P1076470">
      <xmlPr mapId="1" xpath="/GFI-IZD-POD/NTI-GFI-IZD-POD_1000342/P1076470" xmlDataType="decimal"/>
    </xmlCellPr>
  </singleXmlCell>
  <singleXmlCell id="500" xr6:uid="{00000000-000C-0000-FFFF-FFFFEB010000}" r="H38" connectionId="0">
    <xmlCellPr id="1" xr6:uid="{00000000-0010-0000-EB01-000001000000}" uniqueName="P1076471">
      <xmlPr mapId="1" xpath="/GFI-IZD-POD/NTI-GFI-IZD-POD_1000342/P1076471" xmlDataType="decimal"/>
    </xmlCellPr>
  </singleXmlCell>
  <singleXmlCell id="501" xr6:uid="{00000000-000C-0000-FFFF-FFFFEC010000}" r="I38" connectionId="0">
    <xmlCellPr id="1" xr6:uid="{00000000-0010-0000-EC01-000001000000}" uniqueName="P1076472">
      <xmlPr mapId="1" xpath="/GFI-IZD-POD/NTI-GFI-IZD-POD_1000342/P1076472" xmlDataType="decimal"/>
    </xmlCellPr>
  </singleXmlCell>
  <singleXmlCell id="502" xr6:uid="{00000000-000C-0000-FFFF-FFFFED010000}" r="H39" connectionId="0">
    <xmlCellPr id="1" xr6:uid="{00000000-0010-0000-ED01-000001000000}" uniqueName="P1076473">
      <xmlPr mapId="1" xpath="/GFI-IZD-POD/NTI-GFI-IZD-POD_1000342/P1076473" xmlDataType="decimal"/>
    </xmlCellPr>
  </singleXmlCell>
  <singleXmlCell id="503" xr6:uid="{00000000-000C-0000-FFFF-FFFFEE010000}" r="I39" connectionId="0">
    <xmlCellPr id="1" xr6:uid="{00000000-0010-0000-EE01-000001000000}" uniqueName="P1076474">
      <xmlPr mapId="1" xpath="/GFI-IZD-POD/NTI-GFI-IZD-POD_1000342/P1076474" xmlDataType="decimal"/>
    </xmlCellPr>
  </singleXmlCell>
  <singleXmlCell id="504" xr6:uid="{00000000-000C-0000-FFFF-FFFFEF010000}" r="H40" connectionId="0">
    <xmlCellPr id="1" xr6:uid="{00000000-0010-0000-EF01-000001000000}" uniqueName="P1076475">
      <xmlPr mapId="1" xpath="/GFI-IZD-POD/NTI-GFI-IZD-POD_1000342/P1076475" xmlDataType="decimal"/>
    </xmlCellPr>
  </singleXmlCell>
  <singleXmlCell id="505" xr6:uid="{00000000-000C-0000-FFFF-FFFFF0010000}" r="I40" connectionId="0">
    <xmlCellPr id="1" xr6:uid="{00000000-0010-0000-F001-000001000000}" uniqueName="P1076476">
      <xmlPr mapId="1" xpath="/GFI-IZD-POD/NTI-GFI-IZD-POD_1000342/P1076476" xmlDataType="decimal"/>
    </xmlCellPr>
  </singleXmlCell>
  <singleXmlCell id="506" xr6:uid="{00000000-000C-0000-FFFF-FFFFF1010000}" r="H41" connectionId="0">
    <xmlCellPr id="1" xr6:uid="{00000000-0010-0000-F101-000001000000}" uniqueName="P1076477">
      <xmlPr mapId="1" xpath="/GFI-IZD-POD/NTI-GFI-IZD-POD_1000342/P1076477" xmlDataType="decimal"/>
    </xmlCellPr>
  </singleXmlCell>
  <singleXmlCell id="507" xr6:uid="{00000000-000C-0000-FFFF-FFFFF2010000}" r="I41" connectionId="0">
    <xmlCellPr id="1" xr6:uid="{00000000-0010-0000-F201-000001000000}" uniqueName="P1076478">
      <xmlPr mapId="1" xpath="/GFI-IZD-POD/NTI-GFI-IZD-POD_1000342/P1076478" xmlDataType="decimal"/>
    </xmlCellPr>
  </singleXmlCell>
  <singleXmlCell id="508" xr6:uid="{00000000-000C-0000-FFFF-FFFFF3010000}" r="H42" connectionId="0">
    <xmlCellPr id="1" xr6:uid="{00000000-0010-0000-F301-000001000000}" uniqueName="P1076479">
      <xmlPr mapId="1" xpath="/GFI-IZD-POD/NTI-GFI-IZD-POD_1000342/P1076479" xmlDataType="decimal"/>
    </xmlCellPr>
  </singleXmlCell>
  <singleXmlCell id="509" xr6:uid="{00000000-000C-0000-FFFF-FFFFF4010000}" r="I42" connectionId="0">
    <xmlCellPr id="1" xr6:uid="{00000000-0010-0000-F401-000001000000}" uniqueName="P1076480">
      <xmlPr mapId="1" xpath="/GFI-IZD-POD/NTI-GFI-IZD-POD_1000342/P1076480" xmlDataType="decimal"/>
    </xmlCellPr>
  </singleXmlCell>
  <singleXmlCell id="510" xr6:uid="{00000000-000C-0000-FFFF-FFFFF5010000}" r="H44" connectionId="0">
    <xmlCellPr id="1" xr6:uid="{00000000-0010-0000-F501-000001000000}" uniqueName="P1076481">
      <xmlPr mapId="1" xpath="/GFI-IZD-POD/NTI-GFI-IZD-POD_1000342/P1076481" xmlDataType="decimal"/>
    </xmlCellPr>
  </singleXmlCell>
  <singleXmlCell id="511" xr6:uid="{00000000-000C-0000-FFFF-FFFFF6010000}" r="I44" connectionId="0">
    <xmlCellPr id="1" xr6:uid="{00000000-0010-0000-F601-000001000000}" uniqueName="P1076482">
      <xmlPr mapId="1" xpath="/GFI-IZD-POD/NTI-GFI-IZD-POD_1000342/P1076482" xmlDataType="decimal"/>
    </xmlCellPr>
  </singleXmlCell>
  <singleXmlCell id="512" xr6:uid="{00000000-000C-0000-FFFF-FFFFF7010000}" r="H45" connectionId="0">
    <xmlCellPr id="1" xr6:uid="{00000000-0010-0000-F701-000001000000}" uniqueName="P1076483">
      <xmlPr mapId="1" xpath="/GFI-IZD-POD/NTI-GFI-IZD-POD_1000342/P1076483" xmlDataType="decimal"/>
    </xmlCellPr>
  </singleXmlCell>
  <singleXmlCell id="513" xr6:uid="{00000000-000C-0000-FFFF-FFFFF8010000}" r="I45" connectionId="0">
    <xmlCellPr id="1" xr6:uid="{00000000-0010-0000-F801-000001000000}" uniqueName="P1076484">
      <xmlPr mapId="1" xpath="/GFI-IZD-POD/NTI-GFI-IZD-POD_1000342/P1076484" xmlDataType="decimal"/>
    </xmlCellPr>
  </singleXmlCell>
  <singleXmlCell id="514" xr6:uid="{00000000-000C-0000-FFFF-FFFFF9010000}" r="H46" connectionId="0">
    <xmlCellPr id="1" xr6:uid="{00000000-0010-0000-F901-000001000000}" uniqueName="P1076485">
      <xmlPr mapId="1" xpath="/GFI-IZD-POD/NTI-GFI-IZD-POD_1000342/P1076485" xmlDataType="decimal"/>
    </xmlCellPr>
  </singleXmlCell>
  <singleXmlCell id="515" xr6:uid="{00000000-000C-0000-FFFF-FFFFFA010000}" r="I46" connectionId="0">
    <xmlCellPr id="1" xr6:uid="{00000000-0010-0000-FA01-000001000000}" uniqueName="P1076486">
      <xmlPr mapId="1" xpath="/GFI-IZD-POD/NTI-GFI-IZD-POD_1000342/P1076486" xmlDataType="decimal"/>
    </xmlCellPr>
  </singleXmlCell>
  <singleXmlCell id="516" xr6:uid="{00000000-000C-0000-FFFF-FFFFFB010000}" r="H47" connectionId="0">
    <xmlCellPr id="1" xr6:uid="{00000000-0010-0000-FB01-000001000000}" uniqueName="P1076487">
      <xmlPr mapId="1" xpath="/GFI-IZD-POD/NTI-GFI-IZD-POD_1000342/P1076487" xmlDataType="decimal"/>
    </xmlCellPr>
  </singleXmlCell>
  <singleXmlCell id="517" xr6:uid="{00000000-000C-0000-FFFF-FFFFFC010000}" r="I47" connectionId="0">
    <xmlCellPr id="1" xr6:uid="{00000000-0010-0000-FC01-000001000000}" uniqueName="P1076488">
      <xmlPr mapId="1" xpath="/GFI-IZD-POD/NTI-GFI-IZD-POD_1000342/P1076488" xmlDataType="decimal"/>
    </xmlCellPr>
  </singleXmlCell>
  <singleXmlCell id="518" xr6:uid="{00000000-000C-0000-FFFF-FFFFFD010000}" r="H48" connectionId="0">
    <xmlCellPr id="1" xr6:uid="{00000000-0010-0000-FD01-000001000000}" uniqueName="P1076489">
      <xmlPr mapId="1" xpath="/GFI-IZD-POD/NTI-GFI-IZD-POD_1000342/P1076489" xmlDataType="decimal"/>
    </xmlCellPr>
  </singleXmlCell>
  <singleXmlCell id="519" xr6:uid="{00000000-000C-0000-FFFF-FFFFFE010000}" r="I48" connectionId="0">
    <xmlCellPr id="1" xr6:uid="{00000000-0010-0000-FE01-000001000000}" uniqueName="P1076490">
      <xmlPr mapId="1" xpath="/GFI-IZD-POD/NTI-GFI-IZD-POD_1000342/P1076490" xmlDataType="decimal"/>
    </xmlCellPr>
  </singleXmlCell>
  <singleXmlCell id="520" xr6:uid="{00000000-000C-0000-FFFF-FFFFFF010000}" r="H49" connectionId="0">
    <xmlCellPr id="1" xr6:uid="{00000000-0010-0000-FF01-000001000000}" uniqueName="P1076491">
      <xmlPr mapId="1" xpath="/GFI-IZD-POD/NTI-GFI-IZD-POD_1000342/P1076491" xmlDataType="decimal"/>
    </xmlCellPr>
  </singleXmlCell>
  <singleXmlCell id="521" xr6:uid="{00000000-000C-0000-FFFF-FFFF00020000}" r="I49" connectionId="0">
    <xmlCellPr id="1" xr6:uid="{00000000-0010-0000-0002-000001000000}" uniqueName="P1076492">
      <xmlPr mapId="1" xpath="/GFI-IZD-POD/NTI-GFI-IZD-POD_1000342/P1076492" xmlDataType="decimal"/>
    </xmlCellPr>
  </singleXmlCell>
  <singleXmlCell id="522" xr6:uid="{00000000-000C-0000-FFFF-FFFF01020000}" r="H50" connectionId="0">
    <xmlCellPr id="1" xr6:uid="{00000000-0010-0000-0102-000001000000}" uniqueName="P1076493">
      <xmlPr mapId="1" xpath="/GFI-IZD-POD/NTI-GFI-IZD-POD_1000342/P1076493" xmlDataType="decimal"/>
    </xmlCellPr>
  </singleXmlCell>
  <singleXmlCell id="523" xr6:uid="{00000000-000C-0000-FFFF-FFFF02020000}" r="I50" connectionId="0">
    <xmlCellPr id="1" xr6:uid="{00000000-0010-0000-0202-000001000000}" uniqueName="P1076494">
      <xmlPr mapId="1" xpath="/GFI-IZD-POD/NTI-GFI-IZD-POD_1000342/P1076494" xmlDataType="decimal"/>
    </xmlCellPr>
  </singleXmlCell>
  <singleXmlCell id="524" xr6:uid="{00000000-000C-0000-FFFF-FFFF03020000}" r="H51" connectionId="0">
    <xmlCellPr id="1" xr6:uid="{00000000-0010-0000-0302-000001000000}" uniqueName="P1076495">
      <xmlPr mapId="1" xpath="/GFI-IZD-POD/NTI-GFI-IZD-POD_1000342/P1076495" xmlDataType="decimal"/>
    </xmlCellPr>
  </singleXmlCell>
  <singleXmlCell id="525" xr6:uid="{00000000-000C-0000-FFFF-FFFF04020000}" r="I51" connectionId="0">
    <xmlCellPr id="1" xr6:uid="{00000000-0010-0000-0402-000001000000}" uniqueName="P1076496">
      <xmlPr mapId="1" xpath="/GFI-IZD-POD/NTI-GFI-IZD-POD_1000342/P1076496" xmlDataType="decimal"/>
    </xmlCellPr>
  </singleXmlCell>
  <singleXmlCell id="526" xr6:uid="{00000000-000C-0000-FFFF-FFFF05020000}" r="H52" connectionId="0">
    <xmlCellPr id="1" xr6:uid="{00000000-0010-0000-0502-000001000000}" uniqueName="P1078211">
      <xmlPr mapId="1" xpath="/GFI-IZD-POD/NTI-GFI-IZD-POD_1000342/P1078211" xmlDataType="decimal"/>
    </xmlCellPr>
  </singleXmlCell>
  <singleXmlCell id="527" xr6:uid="{00000000-000C-0000-FFFF-FFFF06020000}" r="I52" connectionId="0">
    <xmlCellPr id="1" xr6:uid="{00000000-0010-0000-0602-000001000000}" uniqueName="P1078212">
      <xmlPr mapId="1" xpath="/GFI-IZD-POD/NTI-GFI-IZD-POD_1000342/P1078212" xmlDataType="decimal"/>
    </xmlCellPr>
  </singleXmlCell>
  <singleXmlCell id="528" xr6:uid="{00000000-000C-0000-FFFF-FFFF07020000}" r="H53" connectionId="0">
    <xmlCellPr id="1" xr6:uid="{00000000-0010-0000-0702-000001000000}" uniqueName="P1078213">
      <xmlPr mapId="1" xpath="/GFI-IZD-POD/NTI-GFI-IZD-POD_1000342/P1078213" xmlDataType="decimal"/>
    </xmlCellPr>
  </singleXmlCell>
  <singleXmlCell id="529" xr6:uid="{00000000-000C-0000-FFFF-FFFF08020000}" r="I53" connectionId="0">
    <xmlCellPr id="1" xr6:uid="{00000000-0010-0000-0802-000001000000}" uniqueName="P1078214">
      <xmlPr mapId="1" xpath="/GFI-IZD-POD/NTI-GFI-IZD-POD_1000342/P1078214" xmlDataType="decimal"/>
    </xmlCellPr>
  </singleXmlCell>
  <singleXmlCell id="530" xr6:uid="{00000000-000C-0000-FFFF-FFFF09020000}" r="H54" connectionId="0">
    <xmlCellPr id="1" xr6:uid="{00000000-0010-0000-0902-000001000000}" uniqueName="P1078216">
      <xmlPr mapId="1" xpath="/GFI-IZD-POD/NTI-GFI-IZD-POD_1000342/P1078216" xmlDataType="decimal"/>
    </xmlCellPr>
  </singleXmlCell>
  <singleXmlCell id="531" xr6:uid="{00000000-000C-0000-FFFF-FFFF0A020000}" r="I54" connectionId="0">
    <xmlCellPr id="1" xr6:uid="{00000000-0010-0000-0A02-000001000000}" uniqueName="P1078218">
      <xmlPr mapId="1" xpath="/GFI-IZD-POD/NTI-GFI-IZD-POD_1000342/P1078218" xmlDataType="decimal"/>
    </xmlCellPr>
  </singleXmlCell>
  <singleXmlCell id="532" xr6:uid="{00000000-000C-0000-FFFF-FFFF0B020000}" r="H55" connectionId="0">
    <xmlCellPr id="1" xr6:uid="{00000000-0010-0000-0B02-000001000000}" uniqueName="P1078219">
      <xmlPr mapId="1" xpath="/GFI-IZD-POD/NTI-GFI-IZD-POD_1000342/P1078219" xmlDataType="decimal"/>
    </xmlCellPr>
  </singleXmlCell>
  <singleXmlCell id="533" xr6:uid="{00000000-000C-0000-FFFF-FFFF0C020000}" r="I55" connectionId="0">
    <xmlCellPr id="1" xr6:uid="{00000000-0010-0000-0C02-000001000000}" uniqueName="P1078221">
      <xmlPr mapId="1" xpath="/GFI-IZD-POD/NTI-GFI-IZD-POD_1000342/P1078221" xmlDataType="decimal"/>
    </xmlCellPr>
  </singleXmlCell>
  <singleXmlCell id="534" xr6:uid="{00000000-000C-0000-FFFF-FFFF0D020000}" r="H56" connectionId="0">
    <xmlCellPr id="1" xr6:uid="{00000000-0010-0000-0D02-000001000000}" uniqueName="P1078223">
      <xmlPr mapId="1" xpath="/GFI-IZD-POD/NTI-GFI-IZD-POD_1000342/P1078223" xmlDataType="decimal"/>
    </xmlCellPr>
  </singleXmlCell>
  <singleXmlCell id="535" xr6:uid="{00000000-000C-0000-FFFF-FFFF0E020000}" r="I56" connectionId="0">
    <xmlCellPr id="1" xr6:uid="{00000000-0010-0000-0E02-000001000000}" uniqueName="P1078225">
      <xmlPr mapId="1" xpath="/GFI-IZD-POD/NTI-GFI-IZD-POD_1000342/P1078225" xmlDataType="decimal"/>
    </xmlCellPr>
  </singleXmlCell>
  <singleXmlCell id="536" xr6:uid="{00000000-000C-0000-FFFF-FFFF0F020000}" r="H57" connectionId="0">
    <xmlCellPr id="1" xr6:uid="{00000000-0010-0000-0F02-000001000000}" uniqueName="P1078227">
      <xmlPr mapId="1" xpath="/GFI-IZD-POD/NTI-GFI-IZD-POD_1000342/P1078227" xmlDataType="decimal"/>
    </xmlCellPr>
  </singleXmlCell>
  <singleXmlCell id="537" xr6:uid="{00000000-000C-0000-FFFF-FFFF10020000}" r="I57" connectionId="0">
    <xmlCellPr id="1" xr6:uid="{00000000-0010-0000-1002-000001000000}" uniqueName="P1078228">
      <xmlPr mapId="1" xpath="/GFI-IZD-POD/NTI-GFI-IZD-POD_1000342/P1078228" xmlDataType="decimal"/>
    </xmlCellPr>
  </singleXmlCell>
  <singleXmlCell id="538" xr6:uid="{00000000-000C-0000-FFFF-FFFF11020000}" r="H58" connectionId="0">
    <xmlCellPr id="1" xr6:uid="{00000000-0010-0000-1102-000001000000}" uniqueName="P1078230">
      <xmlPr mapId="1" xpath="/GFI-IZD-POD/NTI-GFI-IZD-POD_1000342/P1078230" xmlDataType="decimal"/>
    </xmlCellPr>
  </singleXmlCell>
  <singleXmlCell id="539" xr6:uid="{00000000-000C-0000-FFFF-FFFF12020000}" r="I58" connectionId="0">
    <xmlCellPr id="1" xr6:uid="{00000000-0010-0000-1202-000001000000}" uniqueName="P1078232">
      <xmlPr mapId="1" xpath="/GFI-IZD-POD/NTI-GFI-IZD-POD_1000342/P1078232" xmlDataType="decimal"/>
    </xmlCellPr>
  </singleXmlCell>
  <singleXmlCell id="540" xr6:uid="{00000000-000C-0000-FFFF-FFFF13020000}" r="H59" connectionId="0">
    <xmlCellPr id="1" xr6:uid="{00000000-0010-0000-1302-000001000000}" uniqueName="P1078234">
      <xmlPr mapId="1" xpath="/GFI-IZD-POD/NTI-GFI-IZD-POD_1000342/P1078234" xmlDataType="decimal"/>
    </xmlCellPr>
  </singleXmlCell>
  <singleXmlCell id="541" xr6:uid="{00000000-000C-0000-FFFF-FFFF14020000}" r="I59" connectionId="0">
    <xmlCellPr id="1" xr6:uid="{00000000-0010-0000-1402-000001000000}" uniqueName="P1078235">
      <xmlPr mapId="1" xpath="/GFI-IZD-POD/NTI-GFI-IZD-POD_1000342/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42" xr6:uid="{00000000-000C-0000-FFFF-FFFF15020000}" r="H8" connectionId="0">
    <xmlCellPr id="1" xr6:uid="{00000000-0010-0000-1502-000001000000}" uniqueName="P1078099">
      <xmlPr mapId="1" xpath="/GFI-IZD-POD/NTD-GFI-IZD-POD_1000343/P1078099" xmlDataType="decimal"/>
    </xmlCellPr>
  </singleXmlCell>
  <singleXmlCell id="543" xr6:uid="{00000000-000C-0000-FFFF-FFFF16020000}" r="I8" connectionId="0">
    <xmlCellPr id="1" xr6:uid="{00000000-0010-0000-1602-000001000000}" uniqueName="P1078100">
      <xmlPr mapId="1" xpath="/GFI-IZD-POD/NTD-GFI-IZD-POD_1000343/P1078100" xmlDataType="decimal"/>
    </xmlCellPr>
  </singleXmlCell>
  <singleXmlCell id="544" xr6:uid="{00000000-000C-0000-FFFF-FFFF17020000}" r="H9" connectionId="0">
    <xmlCellPr id="1" xr6:uid="{00000000-0010-0000-1702-000001000000}" uniqueName="P1078101">
      <xmlPr mapId="1" xpath="/GFI-IZD-POD/NTD-GFI-IZD-POD_1000343/P1078101" xmlDataType="decimal"/>
    </xmlCellPr>
  </singleXmlCell>
  <singleXmlCell id="545" xr6:uid="{00000000-000C-0000-FFFF-FFFF18020000}" r="I9" connectionId="0">
    <xmlCellPr id="1" xr6:uid="{00000000-0010-0000-1802-000001000000}" uniqueName="P1078102">
      <xmlPr mapId="1" xpath="/GFI-IZD-POD/NTD-GFI-IZD-POD_1000343/P1078102" xmlDataType="decimal"/>
    </xmlCellPr>
  </singleXmlCell>
  <singleXmlCell id="546" xr6:uid="{00000000-000C-0000-FFFF-FFFF19020000}" r="H10" connectionId="0">
    <xmlCellPr id="1" xr6:uid="{00000000-0010-0000-1902-000001000000}" uniqueName="P1078103">
      <xmlPr mapId="1" xpath="/GFI-IZD-POD/NTD-GFI-IZD-POD_1000343/P1078103" xmlDataType="decimal"/>
    </xmlCellPr>
  </singleXmlCell>
  <singleXmlCell id="547" xr6:uid="{00000000-000C-0000-FFFF-FFFF1A020000}" r="I10" connectionId="0">
    <xmlCellPr id="1" xr6:uid="{00000000-0010-0000-1A02-000001000000}" uniqueName="P1078104">
      <xmlPr mapId="1" xpath="/GFI-IZD-POD/NTD-GFI-IZD-POD_1000343/P1078104" xmlDataType="decimal"/>
    </xmlCellPr>
  </singleXmlCell>
  <singleXmlCell id="548" xr6:uid="{00000000-000C-0000-FFFF-FFFF1B020000}" r="H11" connectionId="0">
    <xmlCellPr id="1" xr6:uid="{00000000-0010-0000-1B02-000001000000}" uniqueName="P1078105">
      <xmlPr mapId="1" xpath="/GFI-IZD-POD/NTD-GFI-IZD-POD_1000343/P1078105" xmlDataType="decimal"/>
    </xmlCellPr>
  </singleXmlCell>
  <singleXmlCell id="549" xr6:uid="{00000000-000C-0000-FFFF-FFFF1C020000}" r="I11" connectionId="0">
    <xmlCellPr id="1" xr6:uid="{00000000-0010-0000-1C02-000001000000}" uniqueName="P1078106">
      <xmlPr mapId="1" xpath="/GFI-IZD-POD/NTD-GFI-IZD-POD_1000343/P1078106" xmlDataType="decimal"/>
    </xmlCellPr>
  </singleXmlCell>
  <singleXmlCell id="550" xr6:uid="{00000000-000C-0000-FFFF-FFFF1D020000}" r="H12" connectionId="0">
    <xmlCellPr id="1" xr6:uid="{00000000-0010-0000-1D02-000001000000}" uniqueName="P1078107">
      <xmlPr mapId="1" xpath="/GFI-IZD-POD/NTD-GFI-IZD-POD_1000343/P1078107" xmlDataType="decimal"/>
    </xmlCellPr>
  </singleXmlCell>
  <singleXmlCell id="551" xr6:uid="{00000000-000C-0000-FFFF-FFFF1E020000}" r="I12" connectionId="0">
    <xmlCellPr id="1" xr6:uid="{00000000-0010-0000-1E02-000001000000}" uniqueName="P1078108">
      <xmlPr mapId="1" xpath="/GFI-IZD-POD/NTD-GFI-IZD-POD_1000343/P1078108" xmlDataType="decimal"/>
    </xmlCellPr>
  </singleXmlCell>
  <singleXmlCell id="559" xr6:uid="{00000000-000C-0000-FFFF-FFFF1F020000}" r="H13" connectionId="0">
    <xmlCellPr id="1" xr6:uid="{00000000-0010-0000-1F02-000001000000}" uniqueName="P1078115">
      <xmlPr mapId="1" xpath="/GFI-IZD-POD/NTD-GFI-IZD-POD_1000343/P1078115" xmlDataType="decimal"/>
    </xmlCellPr>
  </singleXmlCell>
  <singleXmlCell id="562" xr6:uid="{00000000-000C-0000-FFFF-FFFF20020000}" r="I13" connectionId="0">
    <xmlCellPr id="1" xr6:uid="{00000000-0010-0000-2002-000001000000}" uniqueName="P1078116">
      <xmlPr mapId="1" xpath="/GFI-IZD-POD/NTD-GFI-IZD-POD_1000343/P1078116" xmlDataType="decimal"/>
    </xmlCellPr>
  </singleXmlCell>
  <singleXmlCell id="563" xr6:uid="{00000000-000C-0000-FFFF-FFFF21020000}" r="H14" connectionId="0">
    <xmlCellPr id="1" xr6:uid="{00000000-0010-0000-2102-000001000000}" uniqueName="P1078117">
      <xmlPr mapId="1" xpath="/GFI-IZD-POD/NTD-GFI-IZD-POD_1000343/P1078117" xmlDataType="decimal"/>
    </xmlCellPr>
  </singleXmlCell>
  <singleXmlCell id="564" xr6:uid="{00000000-000C-0000-FFFF-FFFF22020000}" r="I14" connectionId="0">
    <xmlCellPr id="1" xr6:uid="{00000000-0010-0000-2202-000001000000}" uniqueName="P1078118">
      <xmlPr mapId="1" xpath="/GFI-IZD-POD/NTD-GFI-IZD-POD_1000343/P1078118" xmlDataType="decimal"/>
    </xmlCellPr>
  </singleXmlCell>
  <singleXmlCell id="565" xr6:uid="{00000000-000C-0000-FFFF-FFFF23020000}" r="H15" connectionId="0">
    <xmlCellPr id="1" xr6:uid="{00000000-0010-0000-2302-000001000000}" uniqueName="P1078119">
      <xmlPr mapId="1" xpath="/GFI-IZD-POD/NTD-GFI-IZD-POD_1000343/P1078119" xmlDataType="decimal"/>
    </xmlCellPr>
  </singleXmlCell>
  <singleXmlCell id="566" xr6:uid="{00000000-000C-0000-FFFF-FFFF24020000}" r="I15" connectionId="0">
    <xmlCellPr id="1" xr6:uid="{00000000-0010-0000-2402-000001000000}" uniqueName="P1078120">
      <xmlPr mapId="1" xpath="/GFI-IZD-POD/NTD-GFI-IZD-POD_1000343/P1078120" xmlDataType="decimal"/>
    </xmlCellPr>
  </singleXmlCell>
  <singleXmlCell id="567" xr6:uid="{00000000-000C-0000-FFFF-FFFF25020000}" r="H20" connectionId="0">
    <xmlCellPr id="1" xr6:uid="{00000000-0010-0000-2502-000001000000}" uniqueName="P1078121">
      <xmlPr mapId="1" xpath="/GFI-IZD-POD/NTD-GFI-IZD-POD_1000343/P1078121" xmlDataType="decimal"/>
    </xmlCellPr>
  </singleXmlCell>
  <singleXmlCell id="568" xr6:uid="{00000000-000C-0000-FFFF-FFFF26020000}" r="I20" connectionId="0">
    <xmlCellPr id="1" xr6:uid="{00000000-0010-0000-2602-000001000000}" uniqueName="P1078122">
      <xmlPr mapId="1" xpath="/GFI-IZD-POD/NTD-GFI-IZD-POD_1000343/P1078122" xmlDataType="decimal"/>
    </xmlCellPr>
  </singleXmlCell>
  <singleXmlCell id="569" xr6:uid="{00000000-000C-0000-FFFF-FFFF27020000}" r="H23" connectionId="0">
    <xmlCellPr id="1" xr6:uid="{00000000-0010-0000-2702-000001000000}" uniqueName="P1078123">
      <xmlPr mapId="1" xpath="/GFI-IZD-POD/NTD-GFI-IZD-POD_1000343/P1078123" xmlDataType="decimal"/>
    </xmlCellPr>
  </singleXmlCell>
  <singleXmlCell id="570" xr6:uid="{00000000-000C-0000-FFFF-FFFF28020000}" r="I23" connectionId="0">
    <xmlCellPr id="1" xr6:uid="{00000000-0010-0000-2802-000001000000}" uniqueName="P1078124">
      <xmlPr mapId="1" xpath="/GFI-IZD-POD/NTD-GFI-IZD-POD_1000343/P1078124" xmlDataType="decimal"/>
    </xmlCellPr>
  </singleXmlCell>
  <singleXmlCell id="571" xr6:uid="{00000000-000C-0000-FFFF-FFFF29020000}" r="H24" connectionId="0">
    <xmlCellPr id="1" xr6:uid="{00000000-0010-0000-2902-000001000000}" uniqueName="P1078125">
      <xmlPr mapId="1" xpath="/GFI-IZD-POD/NTD-GFI-IZD-POD_1000343/P1078125" xmlDataType="decimal"/>
    </xmlCellPr>
  </singleXmlCell>
  <singleXmlCell id="572" xr6:uid="{00000000-000C-0000-FFFF-FFFF2A020000}" r="I24" connectionId="0">
    <xmlCellPr id="1" xr6:uid="{00000000-0010-0000-2A02-000001000000}" uniqueName="P1078126">
      <xmlPr mapId="1" xpath="/GFI-IZD-POD/NTD-GFI-IZD-POD_1000343/P1078126" xmlDataType="decimal"/>
    </xmlCellPr>
  </singleXmlCell>
  <singleXmlCell id="573" xr6:uid="{00000000-000C-0000-FFFF-FFFF2B020000}" r="H25" connectionId="0">
    <xmlCellPr id="1" xr6:uid="{00000000-0010-0000-2B02-000001000000}" uniqueName="P1078127">
      <xmlPr mapId="1" xpath="/GFI-IZD-POD/NTD-GFI-IZD-POD_1000343/P1078127" xmlDataType="decimal"/>
    </xmlCellPr>
  </singleXmlCell>
  <singleXmlCell id="574" xr6:uid="{00000000-000C-0000-FFFF-FFFF2C020000}" r="I25" connectionId="0">
    <xmlCellPr id="1" xr6:uid="{00000000-0010-0000-2C02-000001000000}" uniqueName="P1078128">
      <xmlPr mapId="1" xpath="/GFI-IZD-POD/NTD-GFI-IZD-POD_1000343/P1078128" xmlDataType="decimal"/>
    </xmlCellPr>
  </singleXmlCell>
  <singleXmlCell id="575" xr6:uid="{00000000-000C-0000-FFFF-FFFF2D020000}" r="H26" connectionId="0">
    <xmlCellPr id="1" xr6:uid="{00000000-0010-0000-2D02-000001000000}" uniqueName="P1078129">
      <xmlPr mapId="1" xpath="/GFI-IZD-POD/NTD-GFI-IZD-POD_1000343/P1078129" xmlDataType="decimal"/>
    </xmlCellPr>
  </singleXmlCell>
  <singleXmlCell id="576" xr6:uid="{00000000-000C-0000-FFFF-FFFF2E020000}" r="I26" connectionId="0">
    <xmlCellPr id="1" xr6:uid="{00000000-0010-0000-2E02-000001000000}" uniqueName="P1078130">
      <xmlPr mapId="1" xpath="/GFI-IZD-POD/NTD-GFI-IZD-POD_1000343/P1078130" xmlDataType="decimal"/>
    </xmlCellPr>
  </singleXmlCell>
  <singleXmlCell id="577" xr6:uid="{00000000-000C-0000-FFFF-FFFF2F020000}" r="H27" connectionId="0">
    <xmlCellPr id="1" xr6:uid="{00000000-0010-0000-2F02-000001000000}" uniqueName="P1078131">
      <xmlPr mapId="1" xpath="/GFI-IZD-POD/NTD-GFI-IZD-POD_1000343/P1078131" xmlDataType="decimal"/>
    </xmlCellPr>
  </singleXmlCell>
  <singleXmlCell id="578" xr6:uid="{00000000-000C-0000-FFFF-FFFF30020000}" r="I27" connectionId="0">
    <xmlCellPr id="1" xr6:uid="{00000000-0010-0000-3002-000001000000}" uniqueName="P1078132">
      <xmlPr mapId="1" xpath="/GFI-IZD-POD/NTD-GFI-IZD-POD_1000343/P1078132" xmlDataType="decimal"/>
    </xmlCellPr>
  </singleXmlCell>
  <singleXmlCell id="579" xr6:uid="{00000000-000C-0000-FFFF-FFFF31020000}" r="H28" connectionId="0">
    <xmlCellPr id="1" xr6:uid="{00000000-0010-0000-3102-000001000000}" uniqueName="P1078133">
      <xmlPr mapId="1" xpath="/GFI-IZD-POD/NTD-GFI-IZD-POD_1000343/P1078133" xmlDataType="decimal"/>
    </xmlCellPr>
  </singleXmlCell>
  <singleXmlCell id="580" xr6:uid="{00000000-000C-0000-FFFF-FFFF32020000}" r="I28" connectionId="0">
    <xmlCellPr id="1" xr6:uid="{00000000-0010-0000-3202-000001000000}" uniqueName="P1078134">
      <xmlPr mapId="1" xpath="/GFI-IZD-POD/NTD-GFI-IZD-POD_1000343/P1078134" xmlDataType="decimal"/>
    </xmlCellPr>
  </singleXmlCell>
  <singleXmlCell id="581" xr6:uid="{00000000-000C-0000-FFFF-FFFF33020000}" r="H29" connectionId="0">
    <xmlCellPr id="1" xr6:uid="{00000000-0010-0000-3302-000001000000}" uniqueName="P1078135">
      <xmlPr mapId="1" xpath="/GFI-IZD-POD/NTD-GFI-IZD-POD_1000343/P1078135" xmlDataType="decimal"/>
    </xmlCellPr>
  </singleXmlCell>
  <singleXmlCell id="582" xr6:uid="{00000000-000C-0000-FFFF-FFFF34020000}" r="I29" connectionId="0">
    <xmlCellPr id="1" xr6:uid="{00000000-0010-0000-3402-000001000000}" uniqueName="P1078136">
      <xmlPr mapId="1" xpath="/GFI-IZD-POD/NTD-GFI-IZD-POD_1000343/P1078136" xmlDataType="decimal"/>
    </xmlCellPr>
  </singleXmlCell>
  <singleXmlCell id="583" xr6:uid="{00000000-000C-0000-FFFF-FFFF35020000}" r="H30" connectionId="0">
    <xmlCellPr id="1" xr6:uid="{00000000-0010-0000-3502-000001000000}" uniqueName="P1078137">
      <xmlPr mapId="1" xpath="/GFI-IZD-POD/NTD-GFI-IZD-POD_1000343/P1078137" xmlDataType="decimal"/>
    </xmlCellPr>
  </singleXmlCell>
  <singleXmlCell id="584" xr6:uid="{00000000-000C-0000-FFFF-FFFF36020000}" r="I30" connectionId="0">
    <xmlCellPr id="1" xr6:uid="{00000000-0010-0000-3602-000001000000}" uniqueName="P1078138">
      <xmlPr mapId="1" xpath="/GFI-IZD-POD/NTD-GFI-IZD-POD_1000343/P1078138" xmlDataType="decimal"/>
    </xmlCellPr>
  </singleXmlCell>
  <singleXmlCell id="585" xr6:uid="{00000000-000C-0000-FFFF-FFFF37020000}" r="H31" connectionId="0">
    <xmlCellPr id="1" xr6:uid="{00000000-0010-0000-3702-000001000000}" uniqueName="P1078139">
      <xmlPr mapId="1" xpath="/GFI-IZD-POD/NTD-GFI-IZD-POD_1000343/P1078139" xmlDataType="decimal"/>
    </xmlCellPr>
  </singleXmlCell>
  <singleXmlCell id="586" xr6:uid="{00000000-000C-0000-FFFF-FFFF38020000}" r="I31" connectionId="0">
    <xmlCellPr id="1" xr6:uid="{00000000-0010-0000-3802-000001000000}" uniqueName="P1078140">
      <xmlPr mapId="1" xpath="/GFI-IZD-POD/NTD-GFI-IZD-POD_1000343/P1078140" xmlDataType="decimal"/>
    </xmlCellPr>
  </singleXmlCell>
  <singleXmlCell id="587" xr6:uid="{00000000-000C-0000-FFFF-FFFF39020000}" r="H32" connectionId="0">
    <xmlCellPr id="1" xr6:uid="{00000000-0010-0000-3902-000001000000}" uniqueName="P1078141">
      <xmlPr mapId="1" xpath="/GFI-IZD-POD/NTD-GFI-IZD-POD_1000343/P1078141" xmlDataType="decimal"/>
    </xmlCellPr>
  </singleXmlCell>
  <singleXmlCell id="588" xr6:uid="{00000000-000C-0000-FFFF-FFFF3A020000}" r="I32" connectionId="0">
    <xmlCellPr id="1" xr6:uid="{00000000-0010-0000-3A02-000001000000}" uniqueName="P1078142">
      <xmlPr mapId="1" xpath="/GFI-IZD-POD/NTD-GFI-IZD-POD_1000343/P1078142" xmlDataType="decimal"/>
    </xmlCellPr>
  </singleXmlCell>
  <singleXmlCell id="589" xr6:uid="{00000000-000C-0000-FFFF-FFFF3B020000}" r="H33" connectionId="0">
    <xmlCellPr id="1" xr6:uid="{00000000-0010-0000-3B02-000001000000}" uniqueName="P1078143">
      <xmlPr mapId="1" xpath="/GFI-IZD-POD/NTD-GFI-IZD-POD_1000343/P1078143" xmlDataType="decimal"/>
    </xmlCellPr>
  </singleXmlCell>
  <singleXmlCell id="590" xr6:uid="{00000000-000C-0000-FFFF-FFFF3C020000}" r="I33" connectionId="0">
    <xmlCellPr id="1" xr6:uid="{00000000-0010-0000-3C02-000001000000}" uniqueName="P1078144">
      <xmlPr mapId="1" xpath="/GFI-IZD-POD/NTD-GFI-IZD-POD_1000343/P1078144" xmlDataType="decimal"/>
    </xmlCellPr>
  </singleXmlCell>
  <singleXmlCell id="591" xr6:uid="{00000000-000C-0000-FFFF-FFFF3D020000}" r="H34" connectionId="0">
    <xmlCellPr id="1" xr6:uid="{00000000-0010-0000-3D02-000001000000}" uniqueName="P1078145">
      <xmlPr mapId="1" xpath="/GFI-IZD-POD/NTD-GFI-IZD-POD_1000343/P1078145" xmlDataType="decimal"/>
    </xmlCellPr>
  </singleXmlCell>
  <singleXmlCell id="592" xr6:uid="{00000000-000C-0000-FFFF-FFFF3E020000}" r="I34" connectionId="0">
    <xmlCellPr id="1" xr6:uid="{00000000-0010-0000-3E02-000001000000}" uniqueName="P1078146">
      <xmlPr mapId="1" xpath="/GFI-IZD-POD/NTD-GFI-IZD-POD_1000343/P1078146" xmlDataType="decimal"/>
    </xmlCellPr>
  </singleXmlCell>
  <singleXmlCell id="593" xr6:uid="{00000000-000C-0000-FFFF-FFFF3F020000}" r="H35" connectionId="0">
    <xmlCellPr id="1" xr6:uid="{00000000-0010-0000-3F02-000001000000}" uniqueName="P1078147">
      <xmlPr mapId="1" xpath="/GFI-IZD-POD/NTD-GFI-IZD-POD_1000343/P1078147" xmlDataType="decimal"/>
    </xmlCellPr>
  </singleXmlCell>
  <singleXmlCell id="594" xr6:uid="{00000000-000C-0000-FFFF-FFFF40020000}" r="I35" connectionId="0">
    <xmlCellPr id="1" xr6:uid="{00000000-0010-0000-4002-000001000000}" uniqueName="P1078148">
      <xmlPr mapId="1" xpath="/GFI-IZD-POD/NTD-GFI-IZD-POD_1000343/P1078148" xmlDataType="decimal"/>
    </xmlCellPr>
  </singleXmlCell>
  <singleXmlCell id="595" xr6:uid="{00000000-000C-0000-FFFF-FFFF41020000}" r="H36" connectionId="0">
    <xmlCellPr id="1" xr6:uid="{00000000-0010-0000-4102-000001000000}" uniqueName="P1078149">
      <xmlPr mapId="1" xpath="/GFI-IZD-POD/NTD-GFI-IZD-POD_1000343/P1078149" xmlDataType="decimal"/>
    </xmlCellPr>
  </singleXmlCell>
  <singleXmlCell id="596" xr6:uid="{00000000-000C-0000-FFFF-FFFF42020000}" r="I36" connectionId="0">
    <xmlCellPr id="1" xr6:uid="{00000000-0010-0000-4202-000001000000}" uniqueName="P1078150">
      <xmlPr mapId="1" xpath="/GFI-IZD-POD/NTD-GFI-IZD-POD_1000343/P1078150" xmlDataType="decimal"/>
    </xmlCellPr>
  </singleXmlCell>
  <singleXmlCell id="597" xr6:uid="{00000000-000C-0000-FFFF-FFFF43020000}" r="H38" connectionId="0">
    <xmlCellPr id="1" xr6:uid="{00000000-0010-0000-4302-000001000000}" uniqueName="P1078151">
      <xmlPr mapId="1" xpath="/GFI-IZD-POD/NTD-GFI-IZD-POD_1000343/P1078151" xmlDataType="decimal"/>
    </xmlCellPr>
  </singleXmlCell>
  <singleXmlCell id="598" xr6:uid="{00000000-000C-0000-FFFF-FFFF44020000}" r="I38" connectionId="0">
    <xmlCellPr id="1" xr6:uid="{00000000-0010-0000-4402-000001000000}" uniqueName="P1078152">
      <xmlPr mapId="1" xpath="/GFI-IZD-POD/NTD-GFI-IZD-POD_1000343/P1078152" xmlDataType="decimal"/>
    </xmlCellPr>
  </singleXmlCell>
  <singleXmlCell id="599" xr6:uid="{00000000-000C-0000-FFFF-FFFF45020000}" r="H39" connectionId="0">
    <xmlCellPr id="1" xr6:uid="{00000000-0010-0000-4502-000001000000}" uniqueName="P1078153">
      <xmlPr mapId="1" xpath="/GFI-IZD-POD/NTD-GFI-IZD-POD_1000343/P1078153" xmlDataType="decimal"/>
    </xmlCellPr>
  </singleXmlCell>
  <singleXmlCell id="600" xr6:uid="{00000000-000C-0000-FFFF-FFFF46020000}" r="I39" connectionId="0">
    <xmlCellPr id="1" xr6:uid="{00000000-0010-0000-4602-000001000000}" uniqueName="P1078154">
      <xmlPr mapId="1" xpath="/GFI-IZD-POD/NTD-GFI-IZD-POD_1000343/P1078154" xmlDataType="decimal"/>
    </xmlCellPr>
  </singleXmlCell>
  <singleXmlCell id="601" xr6:uid="{00000000-000C-0000-FFFF-FFFF47020000}" r="H40" connectionId="0">
    <xmlCellPr id="1" xr6:uid="{00000000-0010-0000-4702-000001000000}" uniqueName="P1078155">
      <xmlPr mapId="1" xpath="/GFI-IZD-POD/NTD-GFI-IZD-POD_1000343/P1078155" xmlDataType="decimal"/>
    </xmlCellPr>
  </singleXmlCell>
  <singleXmlCell id="602" xr6:uid="{00000000-000C-0000-FFFF-FFFF48020000}" r="I40" connectionId="0">
    <xmlCellPr id="1" xr6:uid="{00000000-0010-0000-4802-000001000000}" uniqueName="P1078156">
      <xmlPr mapId="1" xpath="/GFI-IZD-POD/NTD-GFI-IZD-POD_1000343/P1078156" xmlDataType="decimal"/>
    </xmlCellPr>
  </singleXmlCell>
  <singleXmlCell id="605" xr6:uid="{00000000-000C-0000-FFFF-FFFF49020000}" r="H42" connectionId="0">
    <xmlCellPr id="1" xr6:uid="{00000000-0010-0000-4902-000001000000}" uniqueName="P1078159">
      <xmlPr mapId="1" xpath="/GFI-IZD-POD/NTD-GFI-IZD-POD_1000343/P1078159" xmlDataType="decimal"/>
    </xmlCellPr>
  </singleXmlCell>
  <singleXmlCell id="606" xr6:uid="{00000000-000C-0000-FFFF-FFFF4A020000}" r="I42" connectionId="0">
    <xmlCellPr id="1" xr6:uid="{00000000-0010-0000-4A02-000001000000}" uniqueName="P1078160">
      <xmlPr mapId="1" xpath="/GFI-IZD-POD/NTD-GFI-IZD-POD_1000343/P1078160" xmlDataType="decimal"/>
    </xmlCellPr>
  </singleXmlCell>
  <singleXmlCell id="607" xr6:uid="{00000000-000C-0000-FFFF-FFFF4B020000}" r="H43" connectionId="0">
    <xmlCellPr id="1" xr6:uid="{00000000-0010-0000-4B02-000001000000}" uniqueName="P1078161">
      <xmlPr mapId="1" xpath="/GFI-IZD-POD/NTD-GFI-IZD-POD_1000343/P1078161" xmlDataType="decimal"/>
    </xmlCellPr>
  </singleXmlCell>
  <singleXmlCell id="608" xr6:uid="{00000000-000C-0000-FFFF-FFFF4C020000}" r="I43" connectionId="0">
    <xmlCellPr id="1" xr6:uid="{00000000-0010-0000-4C02-000001000000}" uniqueName="P1078162">
      <xmlPr mapId="1" xpath="/GFI-IZD-POD/NTD-GFI-IZD-POD_1000343/P1078162" xmlDataType="decimal"/>
    </xmlCellPr>
  </singleXmlCell>
  <singleXmlCell id="609" xr6:uid="{00000000-000C-0000-FFFF-FFFF4D020000}" r="H44" connectionId="0">
    <xmlCellPr id="1" xr6:uid="{00000000-0010-0000-4D02-000001000000}" uniqueName="P1078163">
      <xmlPr mapId="1" xpath="/GFI-IZD-POD/NTD-GFI-IZD-POD_1000343/P1078163" xmlDataType="decimal"/>
    </xmlCellPr>
  </singleXmlCell>
  <singleXmlCell id="610" xr6:uid="{00000000-000C-0000-FFFF-FFFF4E020000}" r="I44" connectionId="0">
    <xmlCellPr id="1" xr6:uid="{00000000-0010-0000-4E02-000001000000}" uniqueName="P1078164">
      <xmlPr mapId="1" xpath="/GFI-IZD-POD/NTD-GFI-IZD-POD_1000343/P1078164" xmlDataType="decimal"/>
    </xmlCellPr>
  </singleXmlCell>
  <singleXmlCell id="611" xr6:uid="{00000000-000C-0000-FFFF-FFFF4F020000}" r="H45" connectionId="0">
    <xmlCellPr id="1" xr6:uid="{00000000-0010-0000-4F02-000001000000}" uniqueName="P1078165">
      <xmlPr mapId="1" xpath="/GFI-IZD-POD/NTD-GFI-IZD-POD_1000343/P1078165" xmlDataType="decimal"/>
    </xmlCellPr>
  </singleXmlCell>
  <singleXmlCell id="612" xr6:uid="{00000000-000C-0000-FFFF-FFFF50020000}" r="I45" connectionId="0">
    <xmlCellPr id="1" xr6:uid="{00000000-0010-0000-5002-000001000000}" uniqueName="P1078166">
      <xmlPr mapId="1" xpath="/GFI-IZD-POD/NTD-GFI-IZD-POD_1000343/P1078166" xmlDataType="decimal"/>
    </xmlCellPr>
  </singleXmlCell>
  <singleXmlCell id="613" xr6:uid="{00000000-000C-0000-FFFF-FFFF51020000}" r="H46" connectionId="0">
    <xmlCellPr id="1" xr6:uid="{00000000-0010-0000-5102-000001000000}" uniqueName="P1078167">
      <xmlPr mapId="1" xpath="/GFI-IZD-POD/NTD-GFI-IZD-POD_1000343/P1078167" xmlDataType="decimal"/>
    </xmlCellPr>
  </singleXmlCell>
  <singleXmlCell id="614" xr6:uid="{00000000-000C-0000-FFFF-FFFF52020000}" r="I46" connectionId="0">
    <xmlCellPr id="1" xr6:uid="{00000000-0010-0000-5202-000001000000}" uniqueName="P1078168">
      <xmlPr mapId="1" xpath="/GFI-IZD-POD/NTD-GFI-IZD-POD_1000343/P1078168" xmlDataType="decimal"/>
    </xmlCellPr>
  </singleXmlCell>
  <singleXmlCell id="615" xr6:uid="{00000000-000C-0000-FFFF-FFFF53020000}" r="H47" connectionId="0">
    <xmlCellPr id="1" xr6:uid="{00000000-0010-0000-5302-000001000000}" uniqueName="P1078169">
      <xmlPr mapId="1" xpath="/GFI-IZD-POD/NTD-GFI-IZD-POD_1000343/P1078169" xmlDataType="decimal"/>
    </xmlCellPr>
  </singleXmlCell>
  <singleXmlCell id="616" xr6:uid="{00000000-000C-0000-FFFF-FFFF54020000}" r="I47" connectionId="0">
    <xmlCellPr id="1" xr6:uid="{00000000-0010-0000-5402-000001000000}" uniqueName="P1078170">
      <xmlPr mapId="1" xpath="/GFI-IZD-POD/NTD-GFI-IZD-POD_1000343/P1078170" xmlDataType="decimal"/>
    </xmlCellPr>
  </singleXmlCell>
  <singleXmlCell id="617" xr6:uid="{00000000-000C-0000-FFFF-FFFF55020000}" r="H48" connectionId="0">
    <xmlCellPr id="1" xr6:uid="{00000000-0010-0000-5502-000001000000}" uniqueName="P1078171">
      <xmlPr mapId="1" xpath="/GFI-IZD-POD/NTD-GFI-IZD-POD_1000343/P1078171" xmlDataType="decimal"/>
    </xmlCellPr>
  </singleXmlCell>
  <singleXmlCell id="618" xr6:uid="{00000000-000C-0000-FFFF-FFFF56020000}" r="I48" connectionId="0">
    <xmlCellPr id="1" xr6:uid="{00000000-0010-0000-5602-000001000000}" uniqueName="P1078172">
      <xmlPr mapId="1" xpath="/GFI-IZD-POD/NTD-GFI-IZD-POD_1000343/P1078172" xmlDataType="decimal"/>
    </xmlCellPr>
  </singleXmlCell>
  <singleXmlCell id="619" xr6:uid="{00000000-000C-0000-FFFF-FFFF57020000}" r="H49" connectionId="0">
    <xmlCellPr id="1" xr6:uid="{00000000-0010-0000-5702-000001000000}" uniqueName="P1078173">
      <xmlPr mapId="1" xpath="/GFI-IZD-POD/NTD-GFI-IZD-POD_1000343/P1078173" xmlDataType="decimal"/>
    </xmlCellPr>
  </singleXmlCell>
  <singleXmlCell id="620" xr6:uid="{00000000-000C-0000-FFFF-FFFF58020000}" r="I49" connectionId="0">
    <xmlCellPr id="1" xr6:uid="{00000000-0010-0000-5802-000001000000}" uniqueName="P1078174">
      <xmlPr mapId="1" xpath="/GFI-IZD-POD/NTD-GFI-IZD-POD_1000343/P1078174" xmlDataType="decimal"/>
    </xmlCellPr>
  </singleXmlCell>
  <singleXmlCell id="621" xr6:uid="{00000000-000C-0000-FFFF-FFFF59020000}" r="H50" connectionId="0">
    <xmlCellPr id="1" xr6:uid="{00000000-0010-0000-5902-000001000000}" uniqueName="P1078175">
      <xmlPr mapId="1" xpath="/GFI-IZD-POD/NTD-GFI-IZD-POD_1000343/P1078175" xmlDataType="decimal"/>
    </xmlCellPr>
  </singleXmlCell>
  <singleXmlCell id="622" xr6:uid="{00000000-000C-0000-FFFF-FFFF5A020000}" r="I50" connectionId="0">
    <xmlCellPr id="1" xr6:uid="{00000000-0010-0000-5A02-000001000000}" uniqueName="P1078176">
      <xmlPr mapId="1" xpath="/GFI-IZD-POD/NTD-GFI-IZD-POD_1000343/P1078176" xmlDataType="decimal"/>
    </xmlCellPr>
  </singleXmlCell>
  <singleXmlCell id="623" xr6:uid="{00000000-000C-0000-FFFF-FFFF5B020000}" r="H51" connectionId="0">
    <xmlCellPr id="1" xr6:uid="{00000000-0010-0000-5B02-000001000000}" uniqueName="P1078177">
      <xmlPr mapId="1" xpath="/GFI-IZD-POD/NTD-GFI-IZD-POD_1000343/P1078177" xmlDataType="decimal"/>
    </xmlCellPr>
  </singleXmlCell>
  <singleXmlCell id="624" xr6:uid="{00000000-000C-0000-FFFF-FFFF5C020000}" r="I51" connectionId="0">
    <xmlCellPr id="1" xr6:uid="{00000000-0010-0000-5C02-000001000000}" uniqueName="P1078178">
      <xmlPr mapId="1" xpath="/GFI-IZD-POD/NTD-GFI-IZD-POD_1000343/P1078178" xmlDataType="decimal"/>
    </xmlCellPr>
  </singleXmlCell>
  <singleXmlCell id="625" xr6:uid="{00000000-000C-0000-FFFF-FFFF5D020000}" r="H52" connectionId="0">
    <xmlCellPr id="1" xr6:uid="{00000000-0010-0000-5D02-000001000000}" uniqueName="P1078179">
      <xmlPr mapId="1" xpath="/GFI-IZD-POD/NTD-GFI-IZD-POD_1000343/P1078179" xmlDataType="decimal"/>
    </xmlCellPr>
  </singleXmlCell>
  <singleXmlCell id="626" xr6:uid="{00000000-000C-0000-FFFF-FFFF5E020000}" r="I52" connectionId="0">
    <xmlCellPr id="1" xr6:uid="{00000000-0010-0000-5E02-000001000000}" uniqueName="P1078180">
      <xmlPr mapId="1" xpath="/GFI-IZD-POD/NTD-GFI-IZD-POD_1000343/P1078180" xmlDataType="decimal"/>
    </xmlCellPr>
  </singleXmlCell>
  <singleXmlCell id="627" xr6:uid="{00000000-000C-0000-FFFF-FFFF5F020000}" r="H53" connectionId="0">
    <xmlCellPr id="1" xr6:uid="{00000000-0010-0000-5F02-000001000000}" uniqueName="P1078181">
      <xmlPr mapId="1" xpath="/GFI-IZD-POD/NTD-GFI-IZD-POD_1000343/P1078181" xmlDataType="decimal"/>
    </xmlCellPr>
  </singleXmlCell>
  <singleXmlCell id="628" xr6:uid="{00000000-000C-0000-FFFF-FFFF60020000}" r="I53" connectionId="0">
    <xmlCellPr id="1" xr6:uid="{00000000-0010-0000-6002-000001000000}" uniqueName="P1078182">
      <xmlPr mapId="1" xpath="/GFI-IZD-POD/NTD-GFI-IZD-POD_1000343/P1078182" xmlDataType="decimal"/>
    </xmlCellPr>
  </singleXmlCell>
  <singleXmlCell id="603" xr6:uid="{00000000-000C-0000-FFFF-FFFF61020000}" r="H41" connectionId="0">
    <xmlCellPr id="1" xr6:uid="{00000000-0010-0000-6102-000001000000}" uniqueName="P1078157">
      <xmlPr mapId="1" xpath="/GFI-IZD-POD/NTD-GFI-IZD-POD_1000343/P1078157" xmlDataType="decimal"/>
    </xmlCellPr>
  </singleXmlCell>
  <singleXmlCell id="604" xr6:uid="{00000000-000C-0000-FFFF-FFFF62020000}" r="I41" connectionId="0">
    <xmlCellPr id="1" xr6:uid="{00000000-0010-0000-6202-000001000000}" uniqueName="P1078158">
      <xmlPr mapId="1" xpath="/GFI-IZD-POD/NTD-GFI-IZD-POD_1000343/P1078158"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29" xr6:uid="{00000000-000C-0000-FFFF-FFFF63020000}" r="H7" connectionId="0">
    <xmlCellPr id="1" xr6:uid="{00000000-0010-0000-6302-000001000000}" uniqueName="P1073415">
      <xmlPr mapId="1" xpath="/GFI-IZD-POD/IPK-GFI-IZD-POD_1000344/P1073415" xmlDataType="decimal"/>
    </xmlCellPr>
  </singleXmlCell>
  <singleXmlCell id="630" xr6:uid="{00000000-000C-0000-FFFF-FFFF64020000}" r="I7" connectionId="0">
    <xmlCellPr id="1" xr6:uid="{00000000-0010-0000-6402-000001000000}" uniqueName="P1078183">
      <xmlPr mapId="1" xpath="/GFI-IZD-POD/IPK-GFI-IZD-POD_1000344/P1078183" xmlDataType="decimal"/>
    </xmlCellPr>
  </singleXmlCell>
  <singleXmlCell id="631" xr6:uid="{00000000-000C-0000-FFFF-FFFF65020000}" r="J7" connectionId="0">
    <xmlCellPr id="1" xr6:uid="{00000000-0010-0000-6502-000001000000}" uniqueName="P1078184">
      <xmlPr mapId="1" xpath="/GFI-IZD-POD/IPK-GFI-IZD-POD_1000344/P1078184" xmlDataType="decimal"/>
    </xmlCellPr>
  </singleXmlCell>
  <singleXmlCell id="632" xr6:uid="{00000000-000C-0000-FFFF-FFFF66020000}" r="K7" connectionId="0">
    <xmlCellPr id="1" xr6:uid="{00000000-0010-0000-6602-000001000000}" uniqueName="P1078185">
      <xmlPr mapId="1" xpath="/GFI-IZD-POD/IPK-GFI-IZD-POD_1000344/P1078185" xmlDataType="decimal"/>
    </xmlCellPr>
  </singleXmlCell>
  <singleXmlCell id="633" xr6:uid="{00000000-000C-0000-FFFF-FFFF67020000}" r="L7" connectionId="0">
    <xmlCellPr id="1" xr6:uid="{00000000-0010-0000-6702-000001000000}" uniqueName="P1078186">
      <xmlPr mapId="1" xpath="/GFI-IZD-POD/IPK-GFI-IZD-POD_1000344/P1078186" xmlDataType="decimal"/>
    </xmlCellPr>
  </singleXmlCell>
  <singleXmlCell id="634" xr6:uid="{00000000-000C-0000-FFFF-FFFF68020000}" r="M7" connectionId="0">
    <xmlCellPr id="1" xr6:uid="{00000000-0010-0000-6802-000001000000}" uniqueName="P1078187">
      <xmlPr mapId="1" xpath="/GFI-IZD-POD/IPK-GFI-IZD-POD_1000344/P1078187" xmlDataType="decimal"/>
    </xmlCellPr>
  </singleXmlCell>
  <singleXmlCell id="635" xr6:uid="{00000000-000C-0000-FFFF-FFFF69020000}" r="N7" connectionId="0">
    <xmlCellPr id="1" xr6:uid="{00000000-0010-0000-6902-000001000000}" uniqueName="P1078188">
      <xmlPr mapId="1" xpath="/GFI-IZD-POD/IPK-GFI-IZD-POD_1000344/P1078188" xmlDataType="decimal"/>
    </xmlCellPr>
  </singleXmlCell>
  <singleXmlCell id="636" xr6:uid="{00000000-000C-0000-FFFF-FFFF6A020000}" r="O7" connectionId="0">
    <xmlCellPr id="1" xr6:uid="{00000000-0010-0000-6A02-000001000000}" uniqueName="P1078189">
      <xmlPr mapId="1" xpath="/GFI-IZD-POD/IPK-GFI-IZD-POD_1000344/P1078189" xmlDataType="decimal"/>
    </xmlCellPr>
  </singleXmlCell>
  <singleXmlCell id="637" xr6:uid="{00000000-000C-0000-FFFF-FFFF6B020000}" r="P7" connectionId="0">
    <xmlCellPr id="1" xr6:uid="{00000000-0010-0000-6B02-000001000000}" uniqueName="P1081532">
      <xmlPr mapId="1" xpath="/GFI-IZD-POD/IPK-GFI-IZD-POD_1000344/P1081532" xmlDataType="decimal"/>
    </xmlCellPr>
  </singleXmlCell>
  <singleXmlCell id="638" xr6:uid="{00000000-000C-0000-FFFF-FFFF6C020000}" r="Q7" connectionId="0">
    <xmlCellPr id="1" xr6:uid="{00000000-0010-0000-6C02-000001000000}" uniqueName="P1081533">
      <xmlPr mapId="1" xpath="/GFI-IZD-POD/IPK-GFI-IZD-POD_1000344/P1081533" xmlDataType="decimal"/>
    </xmlCellPr>
  </singleXmlCell>
  <singleXmlCell id="639" xr6:uid="{00000000-000C-0000-FFFF-FFFF6D020000}" r="R7" connectionId="0">
    <xmlCellPr id="1" xr6:uid="{00000000-0010-0000-6D02-000001000000}" uniqueName="P1081534">
      <xmlPr mapId="1" xpath="/GFI-IZD-POD/IPK-GFI-IZD-POD_1000344/P1081534" xmlDataType="decimal"/>
    </xmlCellPr>
  </singleXmlCell>
  <singleXmlCell id="640" xr6:uid="{00000000-000C-0000-FFFF-FFFF6E020000}" r="U7" connectionId="0">
    <xmlCellPr id="1" xr6:uid="{00000000-0010-0000-6E02-000001000000}" uniqueName="P1081535">
      <xmlPr mapId="1" xpath="/GFI-IZD-POD/IPK-GFI-IZD-POD_1000344/P1081535" xmlDataType="decimal"/>
    </xmlCellPr>
  </singleXmlCell>
  <singleXmlCell id="641" xr6:uid="{00000000-000C-0000-FFFF-FFFF6F020000}" r="V7" connectionId="0">
    <xmlCellPr id="1" xr6:uid="{00000000-0010-0000-6F02-000001000000}" uniqueName="P1081536">
      <xmlPr mapId="1" xpath="/GFI-IZD-POD/IPK-GFI-IZD-POD_1000344/P1081536" xmlDataType="decimal"/>
    </xmlCellPr>
  </singleXmlCell>
  <singleXmlCell id="647" xr6:uid="{00000000-000C-0000-FFFF-FFFF70020000}" r="W7" connectionId="0">
    <xmlCellPr id="1" xr6:uid="{00000000-0010-0000-7002-000001000000}" uniqueName="P1081537">
      <xmlPr mapId="1" xpath="/GFI-IZD-POD/IPK-GFI-IZD-POD_1000344/P1081537" xmlDataType="decimal"/>
    </xmlCellPr>
  </singleXmlCell>
  <singleXmlCell id="648" xr6:uid="{00000000-000C-0000-FFFF-FFFF71020000}" r="X7" connectionId="0">
    <xmlCellPr id="1" xr6:uid="{00000000-0010-0000-7102-000001000000}" uniqueName="P1081538">
      <xmlPr mapId="1" xpath="/GFI-IZD-POD/IPK-GFI-IZD-POD_1000344/P1081538" xmlDataType="decimal"/>
    </xmlCellPr>
  </singleXmlCell>
  <singleXmlCell id="649" xr6:uid="{00000000-000C-0000-FFFF-FFFF72020000}" r="Y7" connectionId="0">
    <xmlCellPr id="1" xr6:uid="{00000000-0010-0000-7202-000001000000}" uniqueName="P1081539">
      <xmlPr mapId="1" xpath="/GFI-IZD-POD/IPK-GFI-IZD-POD_1000344/P1081539" xmlDataType="decimal"/>
    </xmlCellPr>
  </singleXmlCell>
  <singleXmlCell id="650" xr6:uid="{00000000-000C-0000-FFFF-FFFF73020000}" r="H8" connectionId="0">
    <xmlCellPr id="1" xr6:uid="{00000000-0010-0000-7302-000001000000}" uniqueName="P1078190">
      <xmlPr mapId="1" xpath="/GFI-IZD-POD/IPK-GFI-IZD-POD_1000344/P1078190" xmlDataType="decimal"/>
    </xmlCellPr>
  </singleXmlCell>
  <singleXmlCell id="651" xr6:uid="{00000000-000C-0000-FFFF-FFFF74020000}" r="I8" connectionId="0">
    <xmlCellPr id="1" xr6:uid="{00000000-0010-0000-7402-000001000000}" uniqueName="P1078191">
      <xmlPr mapId="1" xpath="/GFI-IZD-POD/IPK-GFI-IZD-POD_1000344/P1078191" xmlDataType="decimal"/>
    </xmlCellPr>
  </singleXmlCell>
  <singleXmlCell id="652" xr6:uid="{00000000-000C-0000-FFFF-FFFF75020000}" r="J8" connectionId="0">
    <xmlCellPr id="1" xr6:uid="{00000000-0010-0000-7502-000001000000}" uniqueName="P1078192">
      <xmlPr mapId="1" xpath="/GFI-IZD-POD/IPK-GFI-IZD-POD_1000344/P1078192" xmlDataType="decimal"/>
    </xmlCellPr>
  </singleXmlCell>
  <singleXmlCell id="653" xr6:uid="{00000000-000C-0000-FFFF-FFFF76020000}" r="K8" connectionId="0">
    <xmlCellPr id="1" xr6:uid="{00000000-0010-0000-7602-000001000000}" uniqueName="P1078193">
      <xmlPr mapId="1" xpath="/GFI-IZD-POD/IPK-GFI-IZD-POD_1000344/P1078193" xmlDataType="decimal"/>
    </xmlCellPr>
  </singleXmlCell>
  <singleXmlCell id="654" xr6:uid="{00000000-000C-0000-FFFF-FFFF77020000}" r="L8" connectionId="0">
    <xmlCellPr id="1" xr6:uid="{00000000-0010-0000-7702-000001000000}" uniqueName="P1078194">
      <xmlPr mapId="1" xpath="/GFI-IZD-POD/IPK-GFI-IZD-POD_1000344/P1078194" xmlDataType="decimal"/>
    </xmlCellPr>
  </singleXmlCell>
  <singleXmlCell id="655" xr6:uid="{00000000-000C-0000-FFFF-FFFF78020000}" r="M8" connectionId="0">
    <xmlCellPr id="1" xr6:uid="{00000000-0010-0000-7802-000001000000}" uniqueName="P1078195">
      <xmlPr mapId="1" xpath="/GFI-IZD-POD/IPK-GFI-IZD-POD_1000344/P1078195" xmlDataType="decimal"/>
    </xmlCellPr>
  </singleXmlCell>
  <singleXmlCell id="656" xr6:uid="{00000000-000C-0000-FFFF-FFFF79020000}" r="N8" connectionId="0">
    <xmlCellPr id="1" xr6:uid="{00000000-0010-0000-7902-000001000000}" uniqueName="P1078196">
      <xmlPr mapId="1" xpath="/GFI-IZD-POD/IPK-GFI-IZD-POD_1000344/P1078196" xmlDataType="decimal"/>
    </xmlCellPr>
  </singleXmlCell>
  <singleXmlCell id="657" xr6:uid="{00000000-000C-0000-FFFF-FFFF7A020000}" r="O8" connectionId="0">
    <xmlCellPr id="1" xr6:uid="{00000000-0010-0000-7A02-000001000000}" uniqueName="P1078197">
      <xmlPr mapId="1" xpath="/GFI-IZD-POD/IPK-GFI-IZD-POD_1000344/P1078197" xmlDataType="decimal"/>
    </xmlCellPr>
  </singleXmlCell>
  <singleXmlCell id="658" xr6:uid="{00000000-000C-0000-FFFF-FFFF7B020000}" r="P8" connectionId="0">
    <xmlCellPr id="1" xr6:uid="{00000000-0010-0000-7B02-000001000000}" uniqueName="P1081540">
      <xmlPr mapId="1" xpath="/GFI-IZD-POD/IPK-GFI-IZD-POD_1000344/P1081540" xmlDataType="decimal"/>
    </xmlCellPr>
  </singleXmlCell>
  <singleXmlCell id="659" xr6:uid="{00000000-000C-0000-FFFF-FFFF7C020000}" r="Q8" connectionId="0">
    <xmlCellPr id="1" xr6:uid="{00000000-0010-0000-7C02-000001000000}" uniqueName="P1081546">
      <xmlPr mapId="1" xpath="/GFI-IZD-POD/IPK-GFI-IZD-POD_1000344/P1081546" xmlDataType="decimal"/>
    </xmlCellPr>
  </singleXmlCell>
  <singleXmlCell id="660" xr6:uid="{00000000-000C-0000-FFFF-FFFF7D020000}" r="R8" connectionId="0">
    <xmlCellPr id="1" xr6:uid="{00000000-0010-0000-7D02-000001000000}" uniqueName="P1081648">
      <xmlPr mapId="1" xpath="/GFI-IZD-POD/IPK-GFI-IZD-POD_1000344/P1081648" xmlDataType="decimal"/>
    </xmlCellPr>
  </singleXmlCell>
  <singleXmlCell id="661" xr6:uid="{00000000-000C-0000-FFFF-FFFF7E020000}" r="U8" connectionId="0">
    <xmlCellPr id="1" xr6:uid="{00000000-0010-0000-7E02-000001000000}" uniqueName="P1081649">
      <xmlPr mapId="1" xpath="/GFI-IZD-POD/IPK-GFI-IZD-POD_1000344/P1081649" xmlDataType="decimal"/>
    </xmlCellPr>
  </singleXmlCell>
  <singleXmlCell id="662" xr6:uid="{00000000-000C-0000-FFFF-FFFF7F020000}" r="V8" connectionId="0">
    <xmlCellPr id="1" xr6:uid="{00000000-0010-0000-7F02-000001000000}" uniqueName="P1081651">
      <xmlPr mapId="1" xpath="/GFI-IZD-POD/IPK-GFI-IZD-POD_1000344/P1081651" xmlDataType="decimal"/>
    </xmlCellPr>
  </singleXmlCell>
  <singleXmlCell id="663" xr6:uid="{00000000-000C-0000-FFFF-FFFF80020000}" r="W8" connectionId="0">
    <xmlCellPr id="1" xr6:uid="{00000000-0010-0000-8002-000001000000}" uniqueName="P1081656">
      <xmlPr mapId="1" xpath="/GFI-IZD-POD/IPK-GFI-IZD-POD_1000344/P1081656" xmlDataType="decimal"/>
    </xmlCellPr>
  </singleXmlCell>
  <singleXmlCell id="664" xr6:uid="{00000000-000C-0000-FFFF-FFFF81020000}" r="X8" connectionId="0">
    <xmlCellPr id="1" xr6:uid="{00000000-0010-0000-8102-000001000000}" uniqueName="P1081658">
      <xmlPr mapId="1" xpath="/GFI-IZD-POD/IPK-GFI-IZD-POD_1000344/P1081658" xmlDataType="decimal"/>
    </xmlCellPr>
  </singleXmlCell>
  <singleXmlCell id="665" xr6:uid="{00000000-000C-0000-FFFF-FFFF82020000}" r="Y8" connectionId="0">
    <xmlCellPr id="1" xr6:uid="{00000000-0010-0000-8202-000001000000}" uniqueName="P1081660">
      <xmlPr mapId="1" xpath="/GFI-IZD-POD/IPK-GFI-IZD-POD_1000344/P1081660" xmlDataType="decimal"/>
    </xmlCellPr>
  </singleXmlCell>
  <singleXmlCell id="666" xr6:uid="{00000000-000C-0000-FFFF-FFFF83020000}" r="H9" connectionId="0">
    <xmlCellPr id="1" xr6:uid="{00000000-0010-0000-8302-000001000000}" uniqueName="P1078198">
      <xmlPr mapId="1" xpath="/GFI-IZD-POD/IPK-GFI-IZD-POD_1000344/P1078198" xmlDataType="decimal"/>
    </xmlCellPr>
  </singleXmlCell>
  <singleXmlCell id="667" xr6:uid="{00000000-000C-0000-FFFF-FFFF84020000}" r="I9" connectionId="0">
    <xmlCellPr id="1" xr6:uid="{00000000-0010-0000-8402-000001000000}" uniqueName="P1078199">
      <xmlPr mapId="1" xpath="/GFI-IZD-POD/IPK-GFI-IZD-POD_1000344/P1078199" xmlDataType="decimal"/>
    </xmlCellPr>
  </singleXmlCell>
  <singleXmlCell id="668" xr6:uid="{00000000-000C-0000-FFFF-FFFF85020000}" r="J9" connectionId="0">
    <xmlCellPr id="1" xr6:uid="{00000000-0010-0000-8502-000001000000}" uniqueName="P1078200">
      <xmlPr mapId="1" xpath="/GFI-IZD-POD/IPK-GFI-IZD-POD_1000344/P1078200" xmlDataType="decimal"/>
    </xmlCellPr>
  </singleXmlCell>
  <singleXmlCell id="669" xr6:uid="{00000000-000C-0000-FFFF-FFFF86020000}" r="K9" connectionId="0">
    <xmlCellPr id="1" xr6:uid="{00000000-0010-0000-8602-000001000000}" uniqueName="P1078201">
      <xmlPr mapId="1" xpath="/GFI-IZD-POD/IPK-GFI-IZD-POD_1000344/P1078201" xmlDataType="decimal"/>
    </xmlCellPr>
  </singleXmlCell>
  <singleXmlCell id="670" xr6:uid="{00000000-000C-0000-FFFF-FFFF87020000}" r="L9" connectionId="0">
    <xmlCellPr id="1" xr6:uid="{00000000-0010-0000-8702-000001000000}" uniqueName="P1078202">
      <xmlPr mapId="1" xpath="/GFI-IZD-POD/IPK-GFI-IZD-POD_1000344/P1078202" xmlDataType="decimal"/>
    </xmlCellPr>
  </singleXmlCell>
  <singleXmlCell id="671" xr6:uid="{00000000-000C-0000-FFFF-FFFF88020000}" r="M9" connectionId="0">
    <xmlCellPr id="1" xr6:uid="{00000000-0010-0000-8802-000001000000}" uniqueName="P1078203">
      <xmlPr mapId="1" xpath="/GFI-IZD-POD/IPK-GFI-IZD-POD_1000344/P1078203" xmlDataType="decimal"/>
    </xmlCellPr>
  </singleXmlCell>
  <singleXmlCell id="672" xr6:uid="{00000000-000C-0000-FFFF-FFFF89020000}" r="N9" connectionId="0">
    <xmlCellPr id="1" xr6:uid="{00000000-0010-0000-8902-000001000000}" uniqueName="P1078204">
      <xmlPr mapId="1" xpath="/GFI-IZD-POD/IPK-GFI-IZD-POD_1000344/P1078204" xmlDataType="decimal"/>
    </xmlCellPr>
  </singleXmlCell>
  <singleXmlCell id="673" xr6:uid="{00000000-000C-0000-FFFF-FFFF8A020000}" r="O9" connectionId="0">
    <xmlCellPr id="1" xr6:uid="{00000000-0010-0000-8A02-000001000000}" uniqueName="P1078205">
      <xmlPr mapId="1" xpath="/GFI-IZD-POD/IPK-GFI-IZD-POD_1000344/P1078205" xmlDataType="decimal"/>
    </xmlCellPr>
  </singleXmlCell>
  <singleXmlCell id="674" xr6:uid="{00000000-000C-0000-FFFF-FFFF8B020000}" r="P9" connectionId="0">
    <xmlCellPr id="1" xr6:uid="{00000000-0010-0000-8B02-000001000000}" uniqueName="P1081541">
      <xmlPr mapId="1" xpath="/GFI-IZD-POD/IPK-GFI-IZD-POD_1000344/P1081541" xmlDataType="decimal"/>
    </xmlCellPr>
  </singleXmlCell>
  <singleXmlCell id="675" xr6:uid="{00000000-000C-0000-FFFF-FFFF8C020000}" r="Q9" connectionId="0">
    <xmlCellPr id="1" xr6:uid="{00000000-0010-0000-8C02-000001000000}" uniqueName="P1081548">
      <xmlPr mapId="1" xpath="/GFI-IZD-POD/IPK-GFI-IZD-POD_1000344/P1081548" xmlDataType="decimal"/>
    </xmlCellPr>
  </singleXmlCell>
  <singleXmlCell id="676" xr6:uid="{00000000-000C-0000-FFFF-FFFF8D020000}" r="R9" connectionId="0">
    <xmlCellPr id="1" xr6:uid="{00000000-0010-0000-8D02-000001000000}" uniqueName="P1081662">
      <xmlPr mapId="1" xpath="/GFI-IZD-POD/IPK-GFI-IZD-POD_1000344/P1081662" xmlDataType="decimal"/>
    </xmlCellPr>
  </singleXmlCell>
  <singleXmlCell id="677" xr6:uid="{00000000-000C-0000-FFFF-FFFF8E020000}" r="U9" connectionId="0">
    <xmlCellPr id="1" xr6:uid="{00000000-0010-0000-8E02-000001000000}" uniqueName="P1081664">
      <xmlPr mapId="1" xpath="/GFI-IZD-POD/IPK-GFI-IZD-POD_1000344/P1081664" xmlDataType="decimal"/>
    </xmlCellPr>
  </singleXmlCell>
  <singleXmlCell id="678" xr6:uid="{00000000-000C-0000-FFFF-FFFF8F020000}" r="V9" connectionId="0">
    <xmlCellPr id="1" xr6:uid="{00000000-0010-0000-8F02-000001000000}" uniqueName="P1081666">
      <xmlPr mapId="1" xpath="/GFI-IZD-POD/IPK-GFI-IZD-POD_1000344/P1081666" xmlDataType="decimal"/>
    </xmlCellPr>
  </singleXmlCell>
  <singleXmlCell id="679" xr6:uid="{00000000-000C-0000-FFFF-FFFF90020000}" r="W9" connectionId="0">
    <xmlCellPr id="1" xr6:uid="{00000000-0010-0000-9002-000001000000}" uniqueName="P1081668">
      <xmlPr mapId="1" xpath="/GFI-IZD-POD/IPK-GFI-IZD-POD_1000344/P1081668" xmlDataType="decimal"/>
    </xmlCellPr>
  </singleXmlCell>
  <singleXmlCell id="680" xr6:uid="{00000000-000C-0000-FFFF-FFFF91020000}" r="X9" connectionId="0">
    <xmlCellPr id="1" xr6:uid="{00000000-0010-0000-9102-000001000000}" uniqueName="P1081670">
      <xmlPr mapId="1" xpath="/GFI-IZD-POD/IPK-GFI-IZD-POD_1000344/P1081670" xmlDataType="decimal"/>
    </xmlCellPr>
  </singleXmlCell>
  <singleXmlCell id="681" xr6:uid="{00000000-000C-0000-FFFF-FFFF92020000}" r="Y9" connectionId="0">
    <xmlCellPr id="1" xr6:uid="{00000000-0010-0000-9202-000001000000}" uniqueName="P1081672">
      <xmlPr mapId="1" xpath="/GFI-IZD-POD/IPK-GFI-IZD-POD_1000344/P1081672" xmlDataType="decimal"/>
    </xmlCellPr>
  </singleXmlCell>
  <singleXmlCell id="683" xr6:uid="{00000000-000C-0000-FFFF-FFFF93020000}" r="H10" connectionId="0">
    <xmlCellPr id="1" xr6:uid="{00000000-0010-0000-9302-000001000000}" uniqueName="P1078206">
      <xmlPr mapId="1" xpath="/GFI-IZD-POD/IPK-GFI-IZD-POD_1000344/P1078206" xmlDataType="decimal"/>
    </xmlCellPr>
  </singleXmlCell>
  <singleXmlCell id="684" xr6:uid="{00000000-000C-0000-FFFF-FFFF94020000}" r="I10" connectionId="0">
    <xmlCellPr id="1" xr6:uid="{00000000-0010-0000-9402-000001000000}" uniqueName="P1078207">
      <xmlPr mapId="1" xpath="/GFI-IZD-POD/IPK-GFI-IZD-POD_1000344/P1078207" xmlDataType="decimal"/>
    </xmlCellPr>
  </singleXmlCell>
  <singleXmlCell id="685" xr6:uid="{00000000-000C-0000-FFFF-FFFF95020000}" r="J10" connectionId="0">
    <xmlCellPr id="1" xr6:uid="{00000000-0010-0000-9502-000001000000}" uniqueName="P1078208">
      <xmlPr mapId="1" xpath="/GFI-IZD-POD/IPK-GFI-IZD-POD_1000344/P1078208" xmlDataType="decimal"/>
    </xmlCellPr>
  </singleXmlCell>
  <singleXmlCell id="686" xr6:uid="{00000000-000C-0000-FFFF-FFFF96020000}" r="K10" connectionId="0">
    <xmlCellPr id="1" xr6:uid="{00000000-0010-0000-9602-000001000000}" uniqueName="P1078209">
      <xmlPr mapId="1" xpath="/GFI-IZD-POD/IPK-GFI-IZD-POD_1000344/P1078209" xmlDataType="decimal"/>
    </xmlCellPr>
  </singleXmlCell>
  <singleXmlCell id="687" xr6:uid="{00000000-000C-0000-FFFF-FFFF97020000}" r="L10" connectionId="0">
    <xmlCellPr id="1" xr6:uid="{00000000-0010-0000-9702-000001000000}" uniqueName="P1078210">
      <xmlPr mapId="1" xpath="/GFI-IZD-POD/IPK-GFI-IZD-POD_1000344/P1078210" xmlDataType="decimal"/>
    </xmlCellPr>
  </singleXmlCell>
  <singleXmlCell id="688" xr6:uid="{00000000-000C-0000-FFFF-FFFF98020000}" r="M10" connectionId="0">
    <xmlCellPr id="1" xr6:uid="{00000000-0010-0000-9802-000001000000}" uniqueName="P1078215">
      <xmlPr mapId="1" xpath="/GFI-IZD-POD/IPK-GFI-IZD-POD_1000344/P1078215" xmlDataType="decimal"/>
    </xmlCellPr>
  </singleXmlCell>
  <singleXmlCell id="689" xr6:uid="{00000000-000C-0000-FFFF-FFFF99020000}" r="N10" connectionId="0">
    <xmlCellPr id="1" xr6:uid="{00000000-0010-0000-9902-000001000000}" uniqueName="P1078217">
      <xmlPr mapId="1" xpath="/GFI-IZD-POD/IPK-GFI-IZD-POD_1000344/P1078217" xmlDataType="decimal"/>
    </xmlCellPr>
  </singleXmlCell>
  <singleXmlCell id="690" xr6:uid="{00000000-000C-0000-FFFF-FFFF9A020000}" r="O10" connectionId="0">
    <xmlCellPr id="1" xr6:uid="{00000000-0010-0000-9A02-000001000000}" uniqueName="P1078220">
      <xmlPr mapId="1" xpath="/GFI-IZD-POD/IPK-GFI-IZD-POD_1000344/P1078220" xmlDataType="decimal"/>
    </xmlCellPr>
  </singleXmlCell>
  <singleXmlCell id="692" xr6:uid="{00000000-000C-0000-FFFF-FFFF9B020000}" r="P10" connectionId="0">
    <xmlCellPr id="1" xr6:uid="{00000000-0010-0000-9B02-000001000000}" uniqueName="P1081542">
      <xmlPr mapId="1" xpath="/GFI-IZD-POD/IPK-GFI-IZD-POD_1000344/P1081542" xmlDataType="decimal"/>
    </xmlCellPr>
  </singleXmlCell>
  <singleXmlCell id="693" xr6:uid="{00000000-000C-0000-FFFF-FFFF9C020000}" r="Q10" connectionId="0">
    <xmlCellPr id="1" xr6:uid="{00000000-0010-0000-9C02-000001000000}" uniqueName="P1081646">
      <xmlPr mapId="1" xpath="/GFI-IZD-POD/IPK-GFI-IZD-POD_1000344/P1081646" xmlDataType="decimal"/>
    </xmlCellPr>
  </singleXmlCell>
  <singleXmlCell id="694" xr6:uid="{00000000-000C-0000-FFFF-FFFF9D020000}" r="R10" connectionId="0">
    <xmlCellPr id="1" xr6:uid="{00000000-0010-0000-9D02-000001000000}" uniqueName="P1081674">
      <xmlPr mapId="1" xpath="/GFI-IZD-POD/IPK-GFI-IZD-POD_1000344/P1081674" xmlDataType="decimal"/>
    </xmlCellPr>
  </singleXmlCell>
  <singleXmlCell id="695" xr6:uid="{00000000-000C-0000-FFFF-FFFF9E020000}" r="U10" connectionId="0">
    <xmlCellPr id="1" xr6:uid="{00000000-0010-0000-9E02-000001000000}" uniqueName="P1081676">
      <xmlPr mapId="1" xpath="/GFI-IZD-POD/IPK-GFI-IZD-POD_1000344/P1081676" xmlDataType="decimal"/>
    </xmlCellPr>
  </singleXmlCell>
  <singleXmlCell id="696" xr6:uid="{00000000-000C-0000-FFFF-FFFF9F020000}" r="V10" connectionId="0">
    <xmlCellPr id="1" xr6:uid="{00000000-0010-0000-9F02-000001000000}" uniqueName="P1081678">
      <xmlPr mapId="1" xpath="/GFI-IZD-POD/IPK-GFI-IZD-POD_1000344/P1081678" xmlDataType="decimal"/>
    </xmlCellPr>
  </singleXmlCell>
  <singleXmlCell id="697" xr6:uid="{00000000-000C-0000-FFFF-FFFFA0020000}" r="W10" connectionId="0">
    <xmlCellPr id="1" xr6:uid="{00000000-0010-0000-A002-000001000000}" uniqueName="P1081680">
      <xmlPr mapId="1" xpath="/GFI-IZD-POD/IPK-GFI-IZD-POD_1000344/P1081680" xmlDataType="decimal"/>
    </xmlCellPr>
  </singleXmlCell>
  <singleXmlCell id="698" xr6:uid="{00000000-000C-0000-FFFF-FFFFA1020000}" r="X10" connectionId="0">
    <xmlCellPr id="1" xr6:uid="{00000000-0010-0000-A102-000001000000}" uniqueName="P1081682">
      <xmlPr mapId="1" xpath="/GFI-IZD-POD/IPK-GFI-IZD-POD_1000344/P1081682" xmlDataType="decimal"/>
    </xmlCellPr>
  </singleXmlCell>
  <singleXmlCell id="699" xr6:uid="{00000000-000C-0000-FFFF-FFFFA2020000}" r="Y10" connectionId="0">
    <xmlCellPr id="1" xr6:uid="{00000000-0010-0000-A202-000001000000}" uniqueName="P1081684">
      <xmlPr mapId="1" xpath="/GFI-IZD-POD/IPK-GFI-IZD-POD_1000344/P1081684" xmlDataType="decimal"/>
    </xmlCellPr>
  </singleXmlCell>
  <singleXmlCell id="700" xr6:uid="{00000000-000C-0000-FFFF-FFFFA3020000}" r="H11" connectionId="0">
    <xmlCellPr id="1" xr6:uid="{00000000-0010-0000-A302-000001000000}" uniqueName="P1078222">
      <xmlPr mapId="1" xpath="/GFI-IZD-POD/IPK-GFI-IZD-POD_1000344/P1078222" xmlDataType="decimal"/>
    </xmlCellPr>
  </singleXmlCell>
  <singleXmlCell id="701" xr6:uid="{00000000-000C-0000-FFFF-FFFFA4020000}" r="I11" connectionId="0">
    <xmlCellPr id="1" xr6:uid="{00000000-0010-0000-A402-000001000000}" uniqueName="P1078224">
      <xmlPr mapId="1" xpath="/GFI-IZD-POD/IPK-GFI-IZD-POD_1000344/P1078224" xmlDataType="decimal"/>
    </xmlCellPr>
  </singleXmlCell>
  <singleXmlCell id="702" xr6:uid="{00000000-000C-0000-FFFF-FFFFA5020000}" r="J11" connectionId="0">
    <xmlCellPr id="1" xr6:uid="{00000000-0010-0000-A502-000001000000}" uniqueName="P1078226">
      <xmlPr mapId="1" xpath="/GFI-IZD-POD/IPK-GFI-IZD-POD_1000344/P1078226" xmlDataType="decimal"/>
    </xmlCellPr>
  </singleXmlCell>
  <singleXmlCell id="703" xr6:uid="{00000000-000C-0000-FFFF-FFFFA6020000}" r="K11" connectionId="0">
    <xmlCellPr id="1" xr6:uid="{00000000-0010-0000-A602-000001000000}" uniqueName="P1078229">
      <xmlPr mapId="1" xpath="/GFI-IZD-POD/IPK-GFI-IZD-POD_1000344/P1078229" xmlDataType="decimal"/>
    </xmlCellPr>
  </singleXmlCell>
  <singleXmlCell id="704" xr6:uid="{00000000-000C-0000-FFFF-FFFFA7020000}" r="L11" connectionId="0">
    <xmlCellPr id="1" xr6:uid="{00000000-0010-0000-A702-000001000000}" uniqueName="P1078231">
      <xmlPr mapId="1" xpath="/GFI-IZD-POD/IPK-GFI-IZD-POD_1000344/P1078231" xmlDataType="decimal"/>
    </xmlCellPr>
  </singleXmlCell>
  <singleXmlCell id="705" xr6:uid="{00000000-000C-0000-FFFF-FFFFA8020000}" r="M11" connectionId="0">
    <xmlCellPr id="1" xr6:uid="{00000000-0010-0000-A802-000001000000}" uniqueName="P1078233">
      <xmlPr mapId="1" xpath="/GFI-IZD-POD/IPK-GFI-IZD-POD_1000344/P1078233" xmlDataType="decimal"/>
    </xmlCellPr>
  </singleXmlCell>
  <singleXmlCell id="706" xr6:uid="{00000000-000C-0000-FFFF-FFFFA9020000}" r="N11" connectionId="0">
    <xmlCellPr id="1" xr6:uid="{00000000-0010-0000-A902-000001000000}" uniqueName="P1078236">
      <xmlPr mapId="1" xpath="/GFI-IZD-POD/IPK-GFI-IZD-POD_1000344/P1078236" xmlDataType="decimal"/>
    </xmlCellPr>
  </singleXmlCell>
  <singleXmlCell id="707" xr6:uid="{00000000-000C-0000-FFFF-FFFFAA020000}" r="O11" connectionId="0">
    <xmlCellPr id="1" xr6:uid="{00000000-0010-0000-AA02-000001000000}" uniqueName="P1078237">
      <xmlPr mapId="1" xpath="/GFI-IZD-POD/IPK-GFI-IZD-POD_1000344/P1078237" xmlDataType="decimal"/>
    </xmlCellPr>
  </singleXmlCell>
  <singleXmlCell id="708" xr6:uid="{00000000-000C-0000-FFFF-FFFFAB020000}" r="P11" connectionId="0">
    <xmlCellPr id="1" xr6:uid="{00000000-0010-0000-AB02-000001000000}" uniqueName="P1081543">
      <xmlPr mapId="1" xpath="/GFI-IZD-POD/IPK-GFI-IZD-POD_1000344/P1081543" xmlDataType="decimal"/>
    </xmlCellPr>
  </singleXmlCell>
  <singleXmlCell id="709" xr6:uid="{00000000-000C-0000-FFFF-FFFFAC020000}" r="Q11" connectionId="0">
    <xmlCellPr id="1" xr6:uid="{00000000-0010-0000-AC02-000001000000}" uniqueName="P1081685">
      <xmlPr mapId="1" xpath="/GFI-IZD-POD/IPK-GFI-IZD-POD_1000344/P1081685" xmlDataType="decimal"/>
    </xmlCellPr>
  </singleXmlCell>
  <singleXmlCell id="710" xr6:uid="{00000000-000C-0000-FFFF-FFFFAD020000}" r="R11" connectionId="0">
    <xmlCellPr id="1" xr6:uid="{00000000-0010-0000-AD02-000001000000}" uniqueName="P1081686">
      <xmlPr mapId="1" xpath="/GFI-IZD-POD/IPK-GFI-IZD-POD_1000344/P1081686" xmlDataType="decimal"/>
    </xmlCellPr>
  </singleXmlCell>
  <singleXmlCell id="711" xr6:uid="{00000000-000C-0000-FFFF-FFFFAE020000}" r="U11" connectionId="0">
    <xmlCellPr id="1" xr6:uid="{00000000-0010-0000-AE02-000001000000}" uniqueName="P1081687">
      <xmlPr mapId="1" xpath="/GFI-IZD-POD/IPK-GFI-IZD-POD_1000344/P1081687" xmlDataType="decimal"/>
    </xmlCellPr>
  </singleXmlCell>
  <singleXmlCell id="712" xr6:uid="{00000000-000C-0000-FFFF-FFFFAF020000}" r="V11" connectionId="0">
    <xmlCellPr id="1" xr6:uid="{00000000-0010-0000-AF02-000001000000}" uniqueName="P1081688">
      <xmlPr mapId="1" xpath="/GFI-IZD-POD/IPK-GFI-IZD-POD_1000344/P1081688" xmlDataType="decimal"/>
    </xmlCellPr>
  </singleXmlCell>
  <singleXmlCell id="713" xr6:uid="{00000000-000C-0000-FFFF-FFFFB0020000}" r="W11" connectionId="0">
    <xmlCellPr id="1" xr6:uid="{00000000-0010-0000-B002-000001000000}" uniqueName="P1081689">
      <xmlPr mapId="1" xpath="/GFI-IZD-POD/IPK-GFI-IZD-POD_1000344/P1081689" xmlDataType="decimal"/>
    </xmlCellPr>
  </singleXmlCell>
  <singleXmlCell id="714" xr6:uid="{00000000-000C-0000-FFFF-FFFFB1020000}" r="X11" connectionId="0">
    <xmlCellPr id="1" xr6:uid="{00000000-0010-0000-B102-000001000000}" uniqueName="P1081690">
      <xmlPr mapId="1" xpath="/GFI-IZD-POD/IPK-GFI-IZD-POD_1000344/P1081690" xmlDataType="decimal"/>
    </xmlCellPr>
  </singleXmlCell>
  <singleXmlCell id="715" xr6:uid="{00000000-000C-0000-FFFF-FFFFB2020000}" r="Y11" connectionId="0">
    <xmlCellPr id="1" xr6:uid="{00000000-0010-0000-B202-000001000000}" uniqueName="P1081696">
      <xmlPr mapId="1" xpath="/GFI-IZD-POD/IPK-GFI-IZD-POD_1000344/P1081696" xmlDataType="decimal"/>
    </xmlCellPr>
  </singleXmlCell>
  <singleXmlCell id="716" xr6:uid="{00000000-000C-0000-FFFF-FFFFB3020000}" r="H12" connectionId="0">
    <xmlCellPr id="1" xr6:uid="{00000000-0010-0000-B302-000001000000}" uniqueName="P1078238">
      <xmlPr mapId="1" xpath="/GFI-IZD-POD/IPK-GFI-IZD-POD_1000344/P1078238" xmlDataType="decimal"/>
    </xmlCellPr>
  </singleXmlCell>
  <singleXmlCell id="717" xr6:uid="{00000000-000C-0000-FFFF-FFFFB4020000}" r="I12" connectionId="0">
    <xmlCellPr id="1" xr6:uid="{00000000-0010-0000-B402-000001000000}" uniqueName="P1078239">
      <xmlPr mapId="1" xpath="/GFI-IZD-POD/IPK-GFI-IZD-POD_1000344/P1078239" xmlDataType="decimal"/>
    </xmlCellPr>
  </singleXmlCell>
  <singleXmlCell id="718" xr6:uid="{00000000-000C-0000-FFFF-FFFFB5020000}" r="J12" connectionId="0">
    <xmlCellPr id="1" xr6:uid="{00000000-0010-0000-B502-000001000000}" uniqueName="P1078240">
      <xmlPr mapId="1" xpath="/GFI-IZD-POD/IPK-GFI-IZD-POD_1000344/P1078240" xmlDataType="decimal"/>
    </xmlCellPr>
  </singleXmlCell>
  <singleXmlCell id="719" xr6:uid="{00000000-000C-0000-FFFF-FFFFB6020000}" r="K12" connectionId="0">
    <xmlCellPr id="1" xr6:uid="{00000000-0010-0000-B602-000001000000}" uniqueName="P1078241">
      <xmlPr mapId="1" xpath="/GFI-IZD-POD/IPK-GFI-IZD-POD_1000344/P1078241" xmlDataType="decimal"/>
    </xmlCellPr>
  </singleXmlCell>
  <singleXmlCell id="720" xr6:uid="{00000000-000C-0000-FFFF-FFFFB7020000}" r="L12" connectionId="0">
    <xmlCellPr id="1" xr6:uid="{00000000-0010-0000-B702-000001000000}" uniqueName="P1078242">
      <xmlPr mapId="1" xpath="/GFI-IZD-POD/IPK-GFI-IZD-POD_1000344/P1078242" xmlDataType="decimal"/>
    </xmlCellPr>
  </singleXmlCell>
  <singleXmlCell id="721" xr6:uid="{00000000-000C-0000-FFFF-FFFFB8020000}" r="M12" connectionId="0">
    <xmlCellPr id="1" xr6:uid="{00000000-0010-0000-B802-000001000000}" uniqueName="P1078243">
      <xmlPr mapId="1" xpath="/GFI-IZD-POD/IPK-GFI-IZD-POD_1000344/P1078243" xmlDataType="decimal"/>
    </xmlCellPr>
  </singleXmlCell>
  <singleXmlCell id="722" xr6:uid="{00000000-000C-0000-FFFF-FFFFB9020000}" r="N12" connectionId="0">
    <xmlCellPr id="1" xr6:uid="{00000000-0010-0000-B902-000001000000}" uniqueName="P1078946">
      <xmlPr mapId="1" xpath="/GFI-IZD-POD/IPK-GFI-IZD-POD_1000344/P1078946" xmlDataType="decimal"/>
    </xmlCellPr>
  </singleXmlCell>
  <singleXmlCell id="723" xr6:uid="{00000000-000C-0000-FFFF-FFFFBA020000}" r="O12" connectionId="0">
    <xmlCellPr id="1" xr6:uid="{00000000-0010-0000-BA02-000001000000}" uniqueName="P1078947">
      <xmlPr mapId="1" xpath="/GFI-IZD-POD/IPK-GFI-IZD-POD_1000344/P1078947" xmlDataType="decimal"/>
    </xmlCellPr>
  </singleXmlCell>
  <singleXmlCell id="724" xr6:uid="{00000000-000C-0000-FFFF-FFFFBB020000}" r="P12" connectionId="0">
    <xmlCellPr id="1" xr6:uid="{00000000-0010-0000-BB02-000001000000}" uniqueName="P1081544">
      <xmlPr mapId="1" xpath="/GFI-IZD-POD/IPK-GFI-IZD-POD_1000344/P1081544" xmlDataType="decimal"/>
    </xmlCellPr>
  </singleXmlCell>
  <singleXmlCell id="725" xr6:uid="{00000000-000C-0000-FFFF-FFFFBC020000}" r="Q12" connectionId="0">
    <xmlCellPr id="1" xr6:uid="{00000000-0010-0000-BC02-000001000000}" uniqueName="P1081697">
      <xmlPr mapId="1" xpath="/GFI-IZD-POD/IPK-GFI-IZD-POD_1000344/P1081697" xmlDataType="decimal"/>
    </xmlCellPr>
  </singleXmlCell>
  <singleXmlCell id="726" xr6:uid="{00000000-000C-0000-FFFF-FFFFBD020000}" r="R12" connectionId="0">
    <xmlCellPr id="1" xr6:uid="{00000000-0010-0000-BD02-000001000000}" uniqueName="P1081698">
      <xmlPr mapId="1" xpath="/GFI-IZD-POD/IPK-GFI-IZD-POD_1000344/P1081698" xmlDataType="decimal"/>
    </xmlCellPr>
  </singleXmlCell>
  <singleXmlCell id="727" xr6:uid="{00000000-000C-0000-FFFF-FFFFBE020000}" r="U12" connectionId="0">
    <xmlCellPr id="1" xr6:uid="{00000000-0010-0000-BE02-000001000000}" uniqueName="P1081699">
      <xmlPr mapId="1" xpath="/GFI-IZD-POD/IPK-GFI-IZD-POD_1000344/P1081699" xmlDataType="decimal"/>
    </xmlCellPr>
  </singleXmlCell>
  <singleXmlCell id="728" xr6:uid="{00000000-000C-0000-FFFF-FFFFBF020000}" r="V12" connectionId="0">
    <xmlCellPr id="1" xr6:uid="{00000000-0010-0000-BF02-000001000000}" uniqueName="P1081700">
      <xmlPr mapId="1" xpath="/GFI-IZD-POD/IPK-GFI-IZD-POD_1000344/P1081700" xmlDataType="decimal"/>
    </xmlCellPr>
  </singleXmlCell>
  <singleXmlCell id="729" xr6:uid="{00000000-000C-0000-FFFF-FFFFC0020000}" r="W12" connectionId="0">
    <xmlCellPr id="1" xr6:uid="{00000000-0010-0000-C002-000001000000}" uniqueName="P1081701">
      <xmlPr mapId="1" xpath="/GFI-IZD-POD/IPK-GFI-IZD-POD_1000344/P1081701" xmlDataType="decimal"/>
    </xmlCellPr>
  </singleXmlCell>
  <singleXmlCell id="730" xr6:uid="{00000000-000C-0000-FFFF-FFFFC1020000}" r="X12" connectionId="0">
    <xmlCellPr id="1" xr6:uid="{00000000-0010-0000-C102-000001000000}" uniqueName="P1081702">
      <xmlPr mapId="1" xpath="/GFI-IZD-POD/IPK-GFI-IZD-POD_1000344/P1081702" xmlDataType="decimal"/>
    </xmlCellPr>
  </singleXmlCell>
  <singleXmlCell id="731" xr6:uid="{00000000-000C-0000-FFFF-FFFFC2020000}" r="Y12" connectionId="0">
    <xmlCellPr id="1" xr6:uid="{00000000-0010-0000-C202-000001000000}" uniqueName="P1081703">
      <xmlPr mapId="1" xpath="/GFI-IZD-POD/IPK-GFI-IZD-POD_1000344/P1081703" xmlDataType="decimal"/>
    </xmlCellPr>
  </singleXmlCell>
  <singleXmlCell id="732" xr6:uid="{00000000-000C-0000-FFFF-FFFFC3020000}" r="H13" connectionId="0">
    <xmlCellPr id="1" xr6:uid="{00000000-0010-0000-C302-000001000000}" uniqueName="P1078948">
      <xmlPr mapId="1" xpath="/GFI-IZD-POD/IPK-GFI-IZD-POD_1000344/P1078948" xmlDataType="decimal"/>
    </xmlCellPr>
  </singleXmlCell>
  <singleXmlCell id="733" xr6:uid="{00000000-000C-0000-FFFF-FFFFC4020000}" r="I13" connectionId="0">
    <xmlCellPr id="1" xr6:uid="{00000000-0010-0000-C402-000001000000}" uniqueName="P1078949">
      <xmlPr mapId="1" xpath="/GFI-IZD-POD/IPK-GFI-IZD-POD_1000344/P1078949" xmlDataType="decimal"/>
    </xmlCellPr>
  </singleXmlCell>
  <singleXmlCell id="734" xr6:uid="{00000000-000C-0000-FFFF-FFFFC5020000}" r="J13" connectionId="0">
    <xmlCellPr id="1" xr6:uid="{00000000-0010-0000-C502-000001000000}" uniqueName="P1079430">
      <xmlPr mapId="1" xpath="/GFI-IZD-POD/IPK-GFI-IZD-POD_1000344/P1079430" xmlDataType="decimal"/>
    </xmlCellPr>
  </singleXmlCell>
  <singleXmlCell id="735" xr6:uid="{00000000-000C-0000-FFFF-FFFFC6020000}" r="K13" connectionId="0">
    <xmlCellPr id="1" xr6:uid="{00000000-0010-0000-C602-000001000000}" uniqueName="P1079851">
      <xmlPr mapId="1" xpath="/GFI-IZD-POD/IPK-GFI-IZD-POD_1000344/P1079851" xmlDataType="decimal"/>
    </xmlCellPr>
  </singleXmlCell>
  <singleXmlCell id="736" xr6:uid="{00000000-000C-0000-FFFF-FFFFC7020000}" r="L13" connectionId="0">
    <xmlCellPr id="1" xr6:uid="{00000000-0010-0000-C702-000001000000}" uniqueName="P1079852">
      <xmlPr mapId="1" xpath="/GFI-IZD-POD/IPK-GFI-IZD-POD_1000344/P1079852" xmlDataType="decimal"/>
    </xmlCellPr>
  </singleXmlCell>
  <singleXmlCell id="737" xr6:uid="{00000000-000C-0000-FFFF-FFFFC8020000}" r="M13" connectionId="0">
    <xmlCellPr id="1" xr6:uid="{00000000-0010-0000-C802-000001000000}" uniqueName="P1079853">
      <xmlPr mapId="1" xpath="/GFI-IZD-POD/IPK-GFI-IZD-POD_1000344/P1079853" xmlDataType="decimal"/>
    </xmlCellPr>
  </singleXmlCell>
  <singleXmlCell id="738" xr6:uid="{00000000-000C-0000-FFFF-FFFFC9020000}" r="N13" connectionId="0">
    <xmlCellPr id="1" xr6:uid="{00000000-0010-0000-C902-000001000000}" uniqueName="P1079854">
      <xmlPr mapId="1" xpath="/GFI-IZD-POD/IPK-GFI-IZD-POD_1000344/P1079854" xmlDataType="decimal"/>
    </xmlCellPr>
  </singleXmlCell>
  <singleXmlCell id="739" xr6:uid="{00000000-000C-0000-FFFF-FFFFCA020000}" r="O13" connectionId="0">
    <xmlCellPr id="1" xr6:uid="{00000000-0010-0000-CA02-000001000000}" uniqueName="P1079855">
      <xmlPr mapId="1" xpath="/GFI-IZD-POD/IPK-GFI-IZD-POD_1000344/P1079855" xmlDataType="decimal"/>
    </xmlCellPr>
  </singleXmlCell>
  <singleXmlCell id="740" xr6:uid="{00000000-000C-0000-FFFF-FFFFCB020000}" r="P13" connectionId="0">
    <xmlCellPr id="1" xr6:uid="{00000000-0010-0000-CB02-000001000000}" uniqueName="P1081545">
      <xmlPr mapId="1" xpath="/GFI-IZD-POD/IPK-GFI-IZD-POD_1000344/P1081545" xmlDataType="decimal"/>
    </xmlCellPr>
  </singleXmlCell>
  <singleXmlCell id="741" xr6:uid="{00000000-000C-0000-FFFF-FFFFCC020000}" r="Q13" connectionId="0">
    <xmlCellPr id="1" xr6:uid="{00000000-0010-0000-CC02-000001000000}" uniqueName="P1081704">
      <xmlPr mapId="1" xpath="/GFI-IZD-POD/IPK-GFI-IZD-POD_1000344/P1081704" xmlDataType="decimal"/>
    </xmlCellPr>
  </singleXmlCell>
  <singleXmlCell id="742" xr6:uid="{00000000-000C-0000-FFFF-FFFFCD020000}" r="R13" connectionId="0">
    <xmlCellPr id="1" xr6:uid="{00000000-0010-0000-CD02-000001000000}" uniqueName="P1081705">
      <xmlPr mapId="1" xpath="/GFI-IZD-POD/IPK-GFI-IZD-POD_1000344/P1081705" xmlDataType="decimal"/>
    </xmlCellPr>
  </singleXmlCell>
  <singleXmlCell id="743" xr6:uid="{00000000-000C-0000-FFFF-FFFFCE020000}" r="U13" connectionId="0">
    <xmlCellPr id="1" xr6:uid="{00000000-0010-0000-CE02-000001000000}" uniqueName="P1081706">
      <xmlPr mapId="1" xpath="/GFI-IZD-POD/IPK-GFI-IZD-POD_1000344/P1081706" xmlDataType="decimal"/>
    </xmlCellPr>
  </singleXmlCell>
  <singleXmlCell id="744" xr6:uid="{00000000-000C-0000-FFFF-FFFFCF020000}" r="V13" connectionId="0">
    <xmlCellPr id="1" xr6:uid="{00000000-0010-0000-CF02-000001000000}" uniqueName="P1081707">
      <xmlPr mapId="1" xpath="/GFI-IZD-POD/IPK-GFI-IZD-POD_1000344/P1081707" xmlDataType="decimal"/>
    </xmlCellPr>
  </singleXmlCell>
  <singleXmlCell id="745" xr6:uid="{00000000-000C-0000-FFFF-FFFFD0020000}" r="W13" connectionId="0">
    <xmlCellPr id="1" xr6:uid="{00000000-0010-0000-D002-000001000000}" uniqueName="P1081708">
      <xmlPr mapId="1" xpath="/GFI-IZD-POD/IPK-GFI-IZD-POD_1000344/P1081708" xmlDataType="decimal"/>
    </xmlCellPr>
  </singleXmlCell>
  <singleXmlCell id="746" xr6:uid="{00000000-000C-0000-FFFF-FFFFD1020000}" r="X13" connectionId="0">
    <xmlCellPr id="1" xr6:uid="{00000000-0010-0000-D102-000001000000}" uniqueName="P1081709">
      <xmlPr mapId="1" xpath="/GFI-IZD-POD/IPK-GFI-IZD-POD_1000344/P1081709" xmlDataType="decimal"/>
    </xmlCellPr>
  </singleXmlCell>
  <singleXmlCell id="747" xr6:uid="{00000000-000C-0000-FFFF-FFFFD2020000}" r="Y13" connectionId="0">
    <xmlCellPr id="1" xr6:uid="{00000000-0010-0000-D202-000001000000}" uniqueName="P1081710">
      <xmlPr mapId="1" xpath="/GFI-IZD-POD/IPK-GFI-IZD-POD_1000344/P1081710" xmlDataType="decimal"/>
    </xmlCellPr>
  </singleXmlCell>
  <singleXmlCell id="748" xr6:uid="{00000000-000C-0000-FFFF-FFFFD3020000}" r="H14" connectionId="0">
    <xmlCellPr id="1" xr6:uid="{00000000-0010-0000-D302-000001000000}" uniqueName="P1079856">
      <xmlPr mapId="1" xpath="/GFI-IZD-POD/IPK-GFI-IZD-POD_1000344/P1079856" xmlDataType="decimal"/>
    </xmlCellPr>
  </singleXmlCell>
  <singleXmlCell id="749" xr6:uid="{00000000-000C-0000-FFFF-FFFFD4020000}" r="I14" connectionId="0">
    <xmlCellPr id="1" xr6:uid="{00000000-0010-0000-D402-000001000000}" uniqueName="P1079857">
      <xmlPr mapId="1" xpath="/GFI-IZD-POD/IPK-GFI-IZD-POD_1000344/P1079857" xmlDataType="decimal"/>
    </xmlCellPr>
  </singleXmlCell>
  <singleXmlCell id="750" xr6:uid="{00000000-000C-0000-FFFF-FFFFD5020000}" r="J14" connectionId="0">
    <xmlCellPr id="1" xr6:uid="{00000000-0010-0000-D502-000001000000}" uniqueName="P1079858">
      <xmlPr mapId="1" xpath="/GFI-IZD-POD/IPK-GFI-IZD-POD_1000344/P1079858" xmlDataType="decimal"/>
    </xmlCellPr>
  </singleXmlCell>
  <singleXmlCell id="751" xr6:uid="{00000000-000C-0000-FFFF-FFFFD6020000}" r="K14" connectionId="0">
    <xmlCellPr id="1" xr6:uid="{00000000-0010-0000-D602-000001000000}" uniqueName="P1079859">
      <xmlPr mapId="1" xpath="/GFI-IZD-POD/IPK-GFI-IZD-POD_1000344/P1079859" xmlDataType="decimal"/>
    </xmlCellPr>
  </singleXmlCell>
  <singleXmlCell id="752" xr6:uid="{00000000-000C-0000-FFFF-FFFFD7020000}" r="L14" connectionId="0">
    <xmlCellPr id="1" xr6:uid="{00000000-0010-0000-D702-000001000000}" uniqueName="P1079860">
      <xmlPr mapId="1" xpath="/GFI-IZD-POD/IPK-GFI-IZD-POD_1000344/P1079860" xmlDataType="decimal"/>
    </xmlCellPr>
  </singleXmlCell>
  <singleXmlCell id="753" xr6:uid="{00000000-000C-0000-FFFF-FFFFD8020000}" r="M14" connectionId="0">
    <xmlCellPr id="1" xr6:uid="{00000000-0010-0000-D802-000001000000}" uniqueName="P1079861">
      <xmlPr mapId="1" xpath="/GFI-IZD-POD/IPK-GFI-IZD-POD_1000344/P1079861" xmlDataType="decimal"/>
    </xmlCellPr>
  </singleXmlCell>
  <singleXmlCell id="754" xr6:uid="{00000000-000C-0000-FFFF-FFFFD9020000}" r="N14" connectionId="0">
    <xmlCellPr id="1" xr6:uid="{00000000-0010-0000-D902-000001000000}" uniqueName="P1079862">
      <xmlPr mapId="1" xpath="/GFI-IZD-POD/IPK-GFI-IZD-POD_1000344/P1079862" xmlDataType="decimal"/>
    </xmlCellPr>
  </singleXmlCell>
  <singleXmlCell id="755" xr6:uid="{00000000-000C-0000-FFFF-FFFFDA020000}" r="O14" connectionId="0">
    <xmlCellPr id="1" xr6:uid="{00000000-0010-0000-DA02-000001000000}" uniqueName="P1079863">
      <xmlPr mapId="1" xpath="/GFI-IZD-POD/IPK-GFI-IZD-POD_1000344/P1079863" xmlDataType="decimal"/>
    </xmlCellPr>
  </singleXmlCell>
  <singleXmlCell id="756" xr6:uid="{00000000-000C-0000-FFFF-FFFFDB020000}" r="P14" connectionId="0">
    <xmlCellPr id="1" xr6:uid="{00000000-0010-0000-DB02-000001000000}" uniqueName="P1081711">
      <xmlPr mapId="1" xpath="/GFI-IZD-POD/IPK-GFI-IZD-POD_1000344/P1081711" xmlDataType="decimal"/>
    </xmlCellPr>
  </singleXmlCell>
  <singleXmlCell id="757" xr6:uid="{00000000-000C-0000-FFFF-FFFFDC020000}" r="Q14" connectionId="0">
    <xmlCellPr id="1" xr6:uid="{00000000-0010-0000-DC02-000001000000}" uniqueName="P1081712">
      <xmlPr mapId="1" xpath="/GFI-IZD-POD/IPK-GFI-IZD-POD_1000344/P1081712" xmlDataType="decimal"/>
    </xmlCellPr>
  </singleXmlCell>
  <singleXmlCell id="758" xr6:uid="{00000000-000C-0000-FFFF-FFFFDD020000}" r="R14" connectionId="0">
    <xmlCellPr id="1" xr6:uid="{00000000-0010-0000-DD02-000001000000}" uniqueName="P1081713">
      <xmlPr mapId="1" xpath="/GFI-IZD-POD/IPK-GFI-IZD-POD_1000344/P1081713" xmlDataType="decimal"/>
    </xmlCellPr>
  </singleXmlCell>
  <singleXmlCell id="759" xr6:uid="{00000000-000C-0000-FFFF-FFFFDE020000}" r="U14" connectionId="0">
    <xmlCellPr id="1" xr6:uid="{00000000-0010-0000-DE02-000001000000}" uniqueName="P1081714">
      <xmlPr mapId="1" xpath="/GFI-IZD-POD/IPK-GFI-IZD-POD_1000344/P1081714" xmlDataType="decimal"/>
    </xmlCellPr>
  </singleXmlCell>
  <singleXmlCell id="760" xr6:uid="{00000000-000C-0000-FFFF-FFFFDF020000}" r="V14" connectionId="0">
    <xmlCellPr id="1" xr6:uid="{00000000-0010-0000-DF02-000001000000}" uniqueName="P1081715">
      <xmlPr mapId="1" xpath="/GFI-IZD-POD/IPK-GFI-IZD-POD_1000344/P1081715" xmlDataType="decimal"/>
    </xmlCellPr>
  </singleXmlCell>
  <singleXmlCell id="761" xr6:uid="{00000000-000C-0000-FFFF-FFFFE0020000}" r="W14" connectionId="0">
    <xmlCellPr id="1" xr6:uid="{00000000-0010-0000-E002-000001000000}" uniqueName="P1081716">
      <xmlPr mapId="1" xpath="/GFI-IZD-POD/IPK-GFI-IZD-POD_1000344/P1081716" xmlDataType="decimal"/>
    </xmlCellPr>
  </singleXmlCell>
  <singleXmlCell id="762" xr6:uid="{00000000-000C-0000-FFFF-FFFFE1020000}" r="X14" connectionId="0">
    <xmlCellPr id="1" xr6:uid="{00000000-0010-0000-E102-000001000000}" uniqueName="P1081717">
      <xmlPr mapId="1" xpath="/GFI-IZD-POD/IPK-GFI-IZD-POD_1000344/P1081717" xmlDataType="decimal"/>
    </xmlCellPr>
  </singleXmlCell>
  <singleXmlCell id="763" xr6:uid="{00000000-000C-0000-FFFF-FFFFE2020000}" r="Y14" connectionId="0">
    <xmlCellPr id="1" xr6:uid="{00000000-0010-0000-E202-000001000000}" uniqueName="P1081718">
      <xmlPr mapId="1" xpath="/GFI-IZD-POD/IPK-GFI-IZD-POD_1000344/P1081718" xmlDataType="decimal"/>
    </xmlCellPr>
  </singleXmlCell>
  <singleXmlCell id="764" xr6:uid="{00000000-000C-0000-FFFF-FFFFE3020000}" r="H15" connectionId="0">
    <xmlCellPr id="1" xr6:uid="{00000000-0010-0000-E302-000001000000}" uniqueName="P1079864">
      <xmlPr mapId="1" xpath="/GFI-IZD-POD/IPK-GFI-IZD-POD_1000344/P1079864" xmlDataType="decimal"/>
    </xmlCellPr>
  </singleXmlCell>
  <singleXmlCell id="765" xr6:uid="{00000000-000C-0000-FFFF-FFFFE4020000}" r="I15" connectionId="0">
    <xmlCellPr id="1" xr6:uid="{00000000-0010-0000-E402-000001000000}" uniqueName="P1079865">
      <xmlPr mapId="1" xpath="/GFI-IZD-POD/IPK-GFI-IZD-POD_1000344/P1079865" xmlDataType="decimal"/>
    </xmlCellPr>
  </singleXmlCell>
  <singleXmlCell id="766" xr6:uid="{00000000-000C-0000-FFFF-FFFFE5020000}" r="J15" connectionId="0">
    <xmlCellPr id="1" xr6:uid="{00000000-0010-0000-E502-000001000000}" uniqueName="P1079866">
      <xmlPr mapId="1" xpath="/GFI-IZD-POD/IPK-GFI-IZD-POD_1000344/P1079866" xmlDataType="decimal"/>
    </xmlCellPr>
  </singleXmlCell>
  <singleXmlCell id="767" xr6:uid="{00000000-000C-0000-FFFF-FFFFE6020000}" r="K15" connectionId="0">
    <xmlCellPr id="1" xr6:uid="{00000000-0010-0000-E602-000001000000}" uniqueName="P1079867">
      <xmlPr mapId="1" xpath="/GFI-IZD-POD/IPK-GFI-IZD-POD_1000344/P1079867" xmlDataType="decimal"/>
    </xmlCellPr>
  </singleXmlCell>
  <singleXmlCell id="768" xr6:uid="{00000000-000C-0000-FFFF-FFFFE7020000}" r="L15" connectionId="0">
    <xmlCellPr id="1" xr6:uid="{00000000-0010-0000-E702-000001000000}" uniqueName="P1079868">
      <xmlPr mapId="1" xpath="/GFI-IZD-POD/IPK-GFI-IZD-POD_1000344/P1079868" xmlDataType="decimal"/>
    </xmlCellPr>
  </singleXmlCell>
  <singleXmlCell id="769" xr6:uid="{00000000-000C-0000-FFFF-FFFFE8020000}" r="M15" connectionId="0">
    <xmlCellPr id="1" xr6:uid="{00000000-0010-0000-E802-000001000000}" uniqueName="P1079869">
      <xmlPr mapId="1" xpath="/GFI-IZD-POD/IPK-GFI-IZD-POD_1000344/P1079869" xmlDataType="decimal"/>
    </xmlCellPr>
  </singleXmlCell>
  <singleXmlCell id="770" xr6:uid="{00000000-000C-0000-FFFF-FFFFE9020000}" r="N15" connectionId="0">
    <xmlCellPr id="1" xr6:uid="{00000000-0010-0000-E902-000001000000}" uniqueName="P1079870">
      <xmlPr mapId="1" xpath="/GFI-IZD-POD/IPK-GFI-IZD-POD_1000344/P1079870" xmlDataType="decimal"/>
    </xmlCellPr>
  </singleXmlCell>
  <singleXmlCell id="771" xr6:uid="{00000000-000C-0000-FFFF-FFFFEA020000}" r="O15" connectionId="0">
    <xmlCellPr id="1" xr6:uid="{00000000-0010-0000-EA02-000001000000}" uniqueName="P1079871">
      <xmlPr mapId="1" xpath="/GFI-IZD-POD/IPK-GFI-IZD-POD_1000344/P1079871" xmlDataType="decimal"/>
    </xmlCellPr>
  </singleXmlCell>
  <singleXmlCell id="772" xr6:uid="{00000000-000C-0000-FFFF-FFFFEB020000}" r="P15" connectionId="0">
    <xmlCellPr id="1" xr6:uid="{00000000-0010-0000-EB02-000001000000}" uniqueName="P1081874">
      <xmlPr mapId="1" xpath="/GFI-IZD-POD/IPK-GFI-IZD-POD_1000344/P1081874" xmlDataType="decimal"/>
    </xmlCellPr>
  </singleXmlCell>
  <singleXmlCell id="773" xr6:uid="{00000000-000C-0000-FFFF-FFFFEC020000}" r="Q15" connectionId="0">
    <xmlCellPr id="1" xr6:uid="{00000000-0010-0000-EC02-000001000000}" uniqueName="P1081877">
      <xmlPr mapId="1" xpath="/GFI-IZD-POD/IPK-GFI-IZD-POD_1000344/P1081877" xmlDataType="decimal"/>
    </xmlCellPr>
  </singleXmlCell>
  <singleXmlCell id="774" xr6:uid="{00000000-000C-0000-FFFF-FFFFED020000}" r="R15" connectionId="0">
    <xmlCellPr id="1" xr6:uid="{00000000-0010-0000-ED02-000001000000}" uniqueName="P1081880">
      <xmlPr mapId="1" xpath="/GFI-IZD-POD/IPK-GFI-IZD-POD_1000344/P1081880" xmlDataType="decimal"/>
    </xmlCellPr>
  </singleXmlCell>
  <singleXmlCell id="775" xr6:uid="{00000000-000C-0000-FFFF-FFFFEE020000}" r="U15" connectionId="0">
    <xmlCellPr id="1" xr6:uid="{00000000-0010-0000-EE02-000001000000}" uniqueName="P1081882">
      <xmlPr mapId="1" xpath="/GFI-IZD-POD/IPK-GFI-IZD-POD_1000344/P1081882" xmlDataType="decimal"/>
    </xmlCellPr>
  </singleXmlCell>
  <singleXmlCell id="776" xr6:uid="{00000000-000C-0000-FFFF-FFFFEF020000}" r="V15" connectionId="0">
    <xmlCellPr id="1" xr6:uid="{00000000-0010-0000-EF02-000001000000}" uniqueName="P1081888">
      <xmlPr mapId="1" xpath="/GFI-IZD-POD/IPK-GFI-IZD-POD_1000344/P1081888" xmlDataType="decimal"/>
    </xmlCellPr>
  </singleXmlCell>
  <singleXmlCell id="777" xr6:uid="{00000000-000C-0000-FFFF-FFFFF0020000}" r="W15" connectionId="0">
    <xmlCellPr id="1" xr6:uid="{00000000-0010-0000-F002-000001000000}" uniqueName="P1081891">
      <xmlPr mapId="1" xpath="/GFI-IZD-POD/IPK-GFI-IZD-POD_1000344/P1081891" xmlDataType="decimal"/>
    </xmlCellPr>
  </singleXmlCell>
  <singleXmlCell id="778" xr6:uid="{00000000-000C-0000-FFFF-FFFFF1020000}" r="X15" connectionId="0">
    <xmlCellPr id="1" xr6:uid="{00000000-0010-0000-F102-000001000000}" uniqueName="P1081893">
      <xmlPr mapId="1" xpath="/GFI-IZD-POD/IPK-GFI-IZD-POD_1000344/P1081893" xmlDataType="decimal"/>
    </xmlCellPr>
  </singleXmlCell>
  <singleXmlCell id="779" xr6:uid="{00000000-000C-0000-FFFF-FFFFF2020000}" r="Y15" connectionId="0">
    <xmlCellPr id="1" xr6:uid="{00000000-0010-0000-F202-000001000000}" uniqueName="P1081895">
      <xmlPr mapId="1" xpath="/GFI-IZD-POD/IPK-GFI-IZD-POD_1000344/P1081895" xmlDataType="decimal"/>
    </xmlCellPr>
  </singleXmlCell>
  <singleXmlCell id="780" xr6:uid="{00000000-000C-0000-FFFF-FFFFF3020000}" r="H16" connectionId="0">
    <xmlCellPr id="1" xr6:uid="{00000000-0010-0000-F302-000001000000}" uniqueName="P1079872">
      <xmlPr mapId="1" xpath="/GFI-IZD-POD/IPK-GFI-IZD-POD_1000344/P1079872" xmlDataType="decimal"/>
    </xmlCellPr>
  </singleXmlCell>
  <singleXmlCell id="781" xr6:uid="{00000000-000C-0000-FFFF-FFFFF4020000}" r="I16" connectionId="0">
    <xmlCellPr id="1" xr6:uid="{00000000-0010-0000-F402-000001000000}" uniqueName="P1079873">
      <xmlPr mapId="1" xpath="/GFI-IZD-POD/IPK-GFI-IZD-POD_1000344/P1079873" xmlDataType="decimal"/>
    </xmlCellPr>
  </singleXmlCell>
  <singleXmlCell id="782" xr6:uid="{00000000-000C-0000-FFFF-FFFFF5020000}" r="J16" connectionId="0">
    <xmlCellPr id="1" xr6:uid="{00000000-0010-0000-F502-000001000000}" uniqueName="P1079874">
      <xmlPr mapId="1" xpath="/GFI-IZD-POD/IPK-GFI-IZD-POD_1000344/P1079874" xmlDataType="decimal"/>
    </xmlCellPr>
  </singleXmlCell>
  <singleXmlCell id="783" xr6:uid="{00000000-000C-0000-FFFF-FFFFF6020000}" r="K16" connectionId="0">
    <xmlCellPr id="1" xr6:uid="{00000000-0010-0000-F602-000001000000}" uniqueName="P1079875">
      <xmlPr mapId="1" xpath="/GFI-IZD-POD/IPK-GFI-IZD-POD_1000344/P1079875" xmlDataType="decimal"/>
    </xmlCellPr>
  </singleXmlCell>
  <singleXmlCell id="784" xr6:uid="{00000000-000C-0000-FFFF-FFFFF7020000}" r="L16" connectionId="0">
    <xmlCellPr id="1" xr6:uid="{00000000-0010-0000-F702-000001000000}" uniqueName="P1079876">
      <xmlPr mapId="1" xpath="/GFI-IZD-POD/IPK-GFI-IZD-POD_1000344/P1079876" xmlDataType="decimal"/>
    </xmlCellPr>
  </singleXmlCell>
  <singleXmlCell id="785" xr6:uid="{00000000-000C-0000-FFFF-FFFFF8020000}" r="M16" connectionId="0">
    <xmlCellPr id="1" xr6:uid="{00000000-0010-0000-F802-000001000000}" uniqueName="P1079877">
      <xmlPr mapId="1" xpath="/GFI-IZD-POD/IPK-GFI-IZD-POD_1000344/P1079877" xmlDataType="decimal"/>
    </xmlCellPr>
  </singleXmlCell>
  <singleXmlCell id="786" xr6:uid="{00000000-000C-0000-FFFF-FFFFF9020000}" r="N16" connectionId="0">
    <xmlCellPr id="1" xr6:uid="{00000000-0010-0000-F902-000001000000}" uniqueName="P1079878">
      <xmlPr mapId="1" xpath="/GFI-IZD-POD/IPK-GFI-IZD-POD_1000344/P1079878" xmlDataType="decimal"/>
    </xmlCellPr>
  </singleXmlCell>
  <singleXmlCell id="787" xr6:uid="{00000000-000C-0000-FFFF-FFFFFA020000}" r="O16" connectionId="0">
    <xmlCellPr id="1" xr6:uid="{00000000-0010-0000-FA02-000001000000}" uniqueName="P1079879">
      <xmlPr mapId="1" xpath="/GFI-IZD-POD/IPK-GFI-IZD-POD_1000344/P1079879" xmlDataType="decimal"/>
    </xmlCellPr>
  </singleXmlCell>
  <singleXmlCell id="788" xr6:uid="{00000000-000C-0000-FFFF-FFFFFB020000}" r="P16" connectionId="0">
    <xmlCellPr id="1" xr6:uid="{00000000-0010-0000-FB02-000001000000}" uniqueName="P1081898">
      <xmlPr mapId="1" xpath="/GFI-IZD-POD/IPK-GFI-IZD-POD_1000344/P1081898" xmlDataType="decimal"/>
    </xmlCellPr>
  </singleXmlCell>
  <singleXmlCell id="789" xr6:uid="{00000000-000C-0000-FFFF-FFFFFC020000}" r="Q16" connectionId="0">
    <xmlCellPr id="1" xr6:uid="{00000000-0010-0000-FC02-000001000000}" uniqueName="P1081900">
      <xmlPr mapId="1" xpath="/GFI-IZD-POD/IPK-GFI-IZD-POD_1000344/P1081900" xmlDataType="decimal"/>
    </xmlCellPr>
  </singleXmlCell>
  <singleXmlCell id="790" xr6:uid="{00000000-000C-0000-FFFF-FFFFFD020000}" r="R16" connectionId="0">
    <xmlCellPr id="1" xr6:uid="{00000000-0010-0000-FD02-000001000000}" uniqueName="P1081902">
      <xmlPr mapId="1" xpath="/GFI-IZD-POD/IPK-GFI-IZD-POD_1000344/P1081902" xmlDataType="decimal"/>
    </xmlCellPr>
  </singleXmlCell>
  <singleXmlCell id="791" xr6:uid="{00000000-000C-0000-FFFF-FFFFFE020000}" r="U16" connectionId="0">
    <xmlCellPr id="1" xr6:uid="{00000000-0010-0000-FE02-000001000000}" uniqueName="P1081903">
      <xmlPr mapId="1" xpath="/GFI-IZD-POD/IPK-GFI-IZD-POD_1000344/P1081903" xmlDataType="decimal"/>
    </xmlCellPr>
  </singleXmlCell>
  <singleXmlCell id="792" xr6:uid="{00000000-000C-0000-FFFF-FFFFFF020000}" r="V16" connectionId="0">
    <xmlCellPr id="1" xr6:uid="{00000000-0010-0000-FF02-000001000000}" uniqueName="P1081906">
      <xmlPr mapId="1" xpath="/GFI-IZD-POD/IPK-GFI-IZD-POD_1000344/P1081906" xmlDataType="decimal"/>
    </xmlCellPr>
  </singleXmlCell>
  <singleXmlCell id="793" xr6:uid="{00000000-000C-0000-FFFF-FFFF00030000}" r="W16" connectionId="0">
    <xmlCellPr id="1" xr6:uid="{00000000-0010-0000-0003-000001000000}" uniqueName="P1081908">
      <xmlPr mapId="1" xpath="/GFI-IZD-POD/IPK-GFI-IZD-POD_1000344/P1081908" xmlDataType="decimal"/>
    </xmlCellPr>
  </singleXmlCell>
  <singleXmlCell id="794" xr6:uid="{00000000-000C-0000-FFFF-FFFF01030000}" r="X16" connectionId="0">
    <xmlCellPr id="1" xr6:uid="{00000000-0010-0000-0103-000001000000}" uniqueName="P1081915">
      <xmlPr mapId="1" xpath="/GFI-IZD-POD/IPK-GFI-IZD-POD_1000344/P1081915" xmlDataType="decimal"/>
    </xmlCellPr>
  </singleXmlCell>
  <singleXmlCell id="795" xr6:uid="{00000000-000C-0000-FFFF-FFFF02030000}" r="Y16" connectionId="0">
    <xmlCellPr id="1" xr6:uid="{00000000-0010-0000-0203-000001000000}" uniqueName="P1081918">
      <xmlPr mapId="1" xpath="/GFI-IZD-POD/IPK-GFI-IZD-POD_1000344/P1081918" xmlDataType="decimal"/>
    </xmlCellPr>
  </singleXmlCell>
  <singleXmlCell id="796" xr6:uid="{00000000-000C-0000-FFFF-FFFF03030000}" r="H17" connectionId="0">
    <xmlCellPr id="1" xr6:uid="{00000000-0010-0000-0303-000001000000}" uniqueName="P1079880">
      <xmlPr mapId="1" xpath="/GFI-IZD-POD/IPK-GFI-IZD-POD_1000344/P1079880" xmlDataType="decimal"/>
    </xmlCellPr>
  </singleXmlCell>
  <singleXmlCell id="797" xr6:uid="{00000000-000C-0000-FFFF-FFFF04030000}" r="I17" connectionId="0">
    <xmlCellPr id="1" xr6:uid="{00000000-0010-0000-0403-000001000000}" uniqueName="P1079881">
      <xmlPr mapId="1" xpath="/GFI-IZD-POD/IPK-GFI-IZD-POD_1000344/P1079881" xmlDataType="decimal"/>
    </xmlCellPr>
  </singleXmlCell>
  <singleXmlCell id="798" xr6:uid="{00000000-000C-0000-FFFF-FFFF05030000}" r="J17" connectionId="0">
    <xmlCellPr id="1" xr6:uid="{00000000-0010-0000-0503-000001000000}" uniqueName="P1079882">
      <xmlPr mapId="1" xpath="/GFI-IZD-POD/IPK-GFI-IZD-POD_1000344/P1079882" xmlDataType="decimal"/>
    </xmlCellPr>
  </singleXmlCell>
  <singleXmlCell id="799" xr6:uid="{00000000-000C-0000-FFFF-FFFF06030000}" r="K17" connectionId="0">
    <xmlCellPr id="1" xr6:uid="{00000000-0010-0000-0603-000001000000}" uniqueName="P1079883">
      <xmlPr mapId="1" xpath="/GFI-IZD-POD/IPK-GFI-IZD-POD_1000344/P1079883" xmlDataType="decimal"/>
    </xmlCellPr>
  </singleXmlCell>
  <singleXmlCell id="800" xr6:uid="{00000000-000C-0000-FFFF-FFFF07030000}" r="L17" connectionId="0">
    <xmlCellPr id="1" xr6:uid="{00000000-0010-0000-0703-000001000000}" uniqueName="P1079884">
      <xmlPr mapId="1" xpath="/GFI-IZD-POD/IPK-GFI-IZD-POD_1000344/P1079884" xmlDataType="decimal"/>
    </xmlCellPr>
  </singleXmlCell>
  <singleXmlCell id="801" xr6:uid="{00000000-000C-0000-FFFF-FFFF08030000}" r="M17" connectionId="0">
    <xmlCellPr id="1" xr6:uid="{00000000-0010-0000-0803-000001000000}" uniqueName="P1079885">
      <xmlPr mapId="1" xpath="/GFI-IZD-POD/IPK-GFI-IZD-POD_1000344/P1079885" xmlDataType="decimal"/>
    </xmlCellPr>
  </singleXmlCell>
  <singleXmlCell id="802" xr6:uid="{00000000-000C-0000-FFFF-FFFF09030000}" r="N17" connectionId="0">
    <xmlCellPr id="1" xr6:uid="{00000000-0010-0000-0903-000001000000}" uniqueName="P1079886">
      <xmlPr mapId="1" xpath="/GFI-IZD-POD/IPK-GFI-IZD-POD_1000344/P1079886" xmlDataType="decimal"/>
    </xmlCellPr>
  </singleXmlCell>
  <singleXmlCell id="803" xr6:uid="{00000000-000C-0000-FFFF-FFFF0A030000}" r="O17" connectionId="0">
    <xmlCellPr id="1" xr6:uid="{00000000-0010-0000-0A03-000001000000}" uniqueName="P1079887">
      <xmlPr mapId="1" xpath="/GFI-IZD-POD/IPK-GFI-IZD-POD_1000344/P1079887" xmlDataType="decimal"/>
    </xmlCellPr>
  </singleXmlCell>
  <singleXmlCell id="804" xr6:uid="{00000000-000C-0000-FFFF-FFFF0B030000}" r="P17" connectionId="0">
    <xmlCellPr id="1" xr6:uid="{00000000-0010-0000-0B03-000001000000}" uniqueName="P1081920">
      <xmlPr mapId="1" xpath="/GFI-IZD-POD/IPK-GFI-IZD-POD_1000344/P1081920" xmlDataType="decimal"/>
    </xmlCellPr>
  </singleXmlCell>
  <singleXmlCell id="805" xr6:uid="{00000000-000C-0000-FFFF-FFFF0C030000}" r="Q17" connectionId="0">
    <xmlCellPr id="1" xr6:uid="{00000000-0010-0000-0C03-000001000000}" uniqueName="P1081922">
      <xmlPr mapId="1" xpath="/GFI-IZD-POD/IPK-GFI-IZD-POD_1000344/P1081922" xmlDataType="decimal"/>
    </xmlCellPr>
  </singleXmlCell>
  <singleXmlCell id="806" xr6:uid="{00000000-000C-0000-FFFF-FFFF0D030000}" r="R17" connectionId="0">
    <xmlCellPr id="1" xr6:uid="{00000000-0010-0000-0D03-000001000000}" uniqueName="P1081925">
      <xmlPr mapId="1" xpath="/GFI-IZD-POD/IPK-GFI-IZD-POD_1000344/P1081925" xmlDataType="decimal"/>
    </xmlCellPr>
  </singleXmlCell>
  <singleXmlCell id="807" xr6:uid="{00000000-000C-0000-FFFF-FFFF0E030000}" r="U17" connectionId="0">
    <xmlCellPr id="1" xr6:uid="{00000000-0010-0000-0E03-000001000000}" uniqueName="P1081927">
      <xmlPr mapId="1" xpath="/GFI-IZD-POD/IPK-GFI-IZD-POD_1000344/P1081927" xmlDataType="decimal"/>
    </xmlCellPr>
  </singleXmlCell>
  <singleXmlCell id="808" xr6:uid="{00000000-000C-0000-FFFF-FFFF0F030000}" r="V17" connectionId="0">
    <xmlCellPr id="1" xr6:uid="{00000000-0010-0000-0F03-000001000000}" uniqueName="P1081929">
      <xmlPr mapId="1" xpath="/GFI-IZD-POD/IPK-GFI-IZD-POD_1000344/P1081929" xmlDataType="decimal"/>
    </xmlCellPr>
  </singleXmlCell>
  <singleXmlCell id="809" xr6:uid="{00000000-000C-0000-FFFF-FFFF10030000}" r="W17" connectionId="0">
    <xmlCellPr id="1" xr6:uid="{00000000-0010-0000-1003-000001000000}" uniqueName="P1081930">
      <xmlPr mapId="1" xpath="/GFI-IZD-POD/IPK-GFI-IZD-POD_1000344/P1081930" xmlDataType="decimal"/>
    </xmlCellPr>
  </singleXmlCell>
  <singleXmlCell id="810" xr6:uid="{00000000-000C-0000-FFFF-FFFF11030000}" r="X17" connectionId="0">
    <xmlCellPr id="1" xr6:uid="{00000000-0010-0000-1103-000001000000}" uniqueName="P1081932">
      <xmlPr mapId="1" xpath="/GFI-IZD-POD/IPK-GFI-IZD-POD_1000344/P1081932" xmlDataType="decimal"/>
    </xmlCellPr>
  </singleXmlCell>
  <singleXmlCell id="811" xr6:uid="{00000000-000C-0000-FFFF-FFFF12030000}" r="Y17" connectionId="0">
    <xmlCellPr id="1" xr6:uid="{00000000-0010-0000-1203-000001000000}" uniqueName="P1081934">
      <xmlPr mapId="1" xpath="/GFI-IZD-POD/IPK-GFI-IZD-POD_1000344/P1081934" xmlDataType="decimal"/>
    </xmlCellPr>
  </singleXmlCell>
  <singleXmlCell id="812" xr6:uid="{00000000-000C-0000-FFFF-FFFF13030000}" r="H18" connectionId="0">
    <xmlCellPr id="1" xr6:uid="{00000000-0010-0000-1303-000001000000}" uniqueName="P1079888">
      <xmlPr mapId="1" xpath="/GFI-IZD-POD/IPK-GFI-IZD-POD_1000344/P1079888" xmlDataType="decimal"/>
    </xmlCellPr>
  </singleXmlCell>
  <singleXmlCell id="813" xr6:uid="{00000000-000C-0000-FFFF-FFFF14030000}" r="I18" connectionId="0">
    <xmlCellPr id="1" xr6:uid="{00000000-0010-0000-1403-000001000000}" uniqueName="P1079889">
      <xmlPr mapId="1" xpath="/GFI-IZD-POD/IPK-GFI-IZD-POD_1000344/P1079889" xmlDataType="decimal"/>
    </xmlCellPr>
  </singleXmlCell>
  <singleXmlCell id="814" xr6:uid="{00000000-000C-0000-FFFF-FFFF15030000}" r="J18" connectionId="0">
    <xmlCellPr id="1" xr6:uid="{00000000-0010-0000-1503-000001000000}" uniqueName="P1079890">
      <xmlPr mapId="1" xpath="/GFI-IZD-POD/IPK-GFI-IZD-POD_1000344/P1079890" xmlDataType="decimal"/>
    </xmlCellPr>
  </singleXmlCell>
  <singleXmlCell id="815" xr6:uid="{00000000-000C-0000-FFFF-FFFF16030000}" r="K18" connectionId="0">
    <xmlCellPr id="1" xr6:uid="{00000000-0010-0000-1603-000001000000}" uniqueName="P1079891">
      <xmlPr mapId="1" xpath="/GFI-IZD-POD/IPK-GFI-IZD-POD_1000344/P1079891" xmlDataType="decimal"/>
    </xmlCellPr>
  </singleXmlCell>
  <singleXmlCell id="816" xr6:uid="{00000000-000C-0000-FFFF-FFFF17030000}" r="L18" connectionId="0">
    <xmlCellPr id="1" xr6:uid="{00000000-0010-0000-1703-000001000000}" uniqueName="P1079892">
      <xmlPr mapId="1" xpath="/GFI-IZD-POD/IPK-GFI-IZD-POD_1000344/P1079892" xmlDataType="decimal"/>
    </xmlCellPr>
  </singleXmlCell>
  <singleXmlCell id="817" xr6:uid="{00000000-000C-0000-FFFF-FFFF18030000}" r="M18" connectionId="0">
    <xmlCellPr id="1" xr6:uid="{00000000-0010-0000-1803-000001000000}" uniqueName="P1079893">
      <xmlPr mapId="1" xpath="/GFI-IZD-POD/IPK-GFI-IZD-POD_1000344/P1079893" xmlDataType="decimal"/>
    </xmlCellPr>
  </singleXmlCell>
  <singleXmlCell id="818" xr6:uid="{00000000-000C-0000-FFFF-FFFF19030000}" r="N18" connectionId="0">
    <xmlCellPr id="1" xr6:uid="{00000000-0010-0000-1903-000001000000}" uniqueName="P1079894">
      <xmlPr mapId="1" xpath="/GFI-IZD-POD/IPK-GFI-IZD-POD_1000344/P1079894" xmlDataType="decimal"/>
    </xmlCellPr>
  </singleXmlCell>
  <singleXmlCell id="819" xr6:uid="{00000000-000C-0000-FFFF-FFFF1A030000}" r="O18" connectionId="0">
    <xmlCellPr id="1" xr6:uid="{00000000-0010-0000-1A03-000001000000}" uniqueName="P1079895">
      <xmlPr mapId="1" xpath="/GFI-IZD-POD/IPK-GFI-IZD-POD_1000344/P1079895" xmlDataType="decimal"/>
    </xmlCellPr>
  </singleXmlCell>
  <singleXmlCell id="820" xr6:uid="{00000000-000C-0000-FFFF-FFFF1B030000}" r="P18" connectionId="0">
    <xmlCellPr id="1" xr6:uid="{00000000-0010-0000-1B03-000001000000}" uniqueName="P1081936">
      <xmlPr mapId="1" xpath="/GFI-IZD-POD/IPK-GFI-IZD-POD_1000344/P1081936" xmlDataType="decimal"/>
    </xmlCellPr>
  </singleXmlCell>
  <singleXmlCell id="821" xr6:uid="{00000000-000C-0000-FFFF-FFFF1C030000}" r="Q18" connectionId="0">
    <xmlCellPr id="1" xr6:uid="{00000000-0010-0000-1C03-000001000000}" uniqueName="P1081938">
      <xmlPr mapId="1" xpath="/GFI-IZD-POD/IPK-GFI-IZD-POD_1000344/P1081938" xmlDataType="decimal"/>
    </xmlCellPr>
  </singleXmlCell>
  <singleXmlCell id="822" xr6:uid="{00000000-000C-0000-FFFF-FFFF1D030000}" r="R18" connectionId="0">
    <xmlCellPr id="1" xr6:uid="{00000000-0010-0000-1D03-000001000000}" uniqueName="P1081940">
      <xmlPr mapId="1" xpath="/GFI-IZD-POD/IPK-GFI-IZD-POD_1000344/P1081940" xmlDataType="decimal"/>
    </xmlCellPr>
  </singleXmlCell>
  <singleXmlCell id="823" xr6:uid="{00000000-000C-0000-FFFF-FFFF1E030000}" r="U18" connectionId="0">
    <xmlCellPr id="1" xr6:uid="{00000000-0010-0000-1E03-000001000000}" uniqueName="P1081942">
      <xmlPr mapId="1" xpath="/GFI-IZD-POD/IPK-GFI-IZD-POD_1000344/P1081942" xmlDataType="decimal"/>
    </xmlCellPr>
  </singleXmlCell>
  <singleXmlCell id="824" xr6:uid="{00000000-000C-0000-FFFF-FFFF1F030000}" r="V18" connectionId="0">
    <xmlCellPr id="1" xr6:uid="{00000000-0010-0000-1F03-000001000000}" uniqueName="P1081944">
      <xmlPr mapId="1" xpath="/GFI-IZD-POD/IPK-GFI-IZD-POD_1000344/P1081944" xmlDataType="decimal"/>
    </xmlCellPr>
  </singleXmlCell>
  <singleXmlCell id="825" xr6:uid="{00000000-000C-0000-FFFF-FFFF20030000}" r="W18" connectionId="0">
    <xmlCellPr id="1" xr6:uid="{00000000-0010-0000-2003-000001000000}" uniqueName="P1081946">
      <xmlPr mapId="1" xpath="/GFI-IZD-POD/IPK-GFI-IZD-POD_1000344/P1081946" xmlDataType="decimal"/>
    </xmlCellPr>
  </singleXmlCell>
  <singleXmlCell id="826" xr6:uid="{00000000-000C-0000-FFFF-FFFF21030000}" r="X18" connectionId="0">
    <xmlCellPr id="1" xr6:uid="{00000000-0010-0000-2103-000001000000}" uniqueName="P1081948">
      <xmlPr mapId="1" xpath="/GFI-IZD-POD/IPK-GFI-IZD-POD_1000344/P1081948" xmlDataType="decimal"/>
    </xmlCellPr>
  </singleXmlCell>
  <singleXmlCell id="827" xr6:uid="{00000000-000C-0000-FFFF-FFFF22030000}" r="Y18" connectionId="0">
    <xmlCellPr id="1" xr6:uid="{00000000-0010-0000-2203-000001000000}" uniqueName="P1081950">
      <xmlPr mapId="1" xpath="/GFI-IZD-POD/IPK-GFI-IZD-POD_1000344/P1081950" xmlDataType="decimal"/>
    </xmlCellPr>
  </singleXmlCell>
  <singleXmlCell id="828" xr6:uid="{00000000-000C-0000-FFFF-FFFF23030000}" r="H19" connectionId="0">
    <xmlCellPr id="1" xr6:uid="{00000000-0010-0000-2303-000001000000}" uniqueName="P1079896">
      <xmlPr mapId="1" xpath="/GFI-IZD-POD/IPK-GFI-IZD-POD_1000344/P1079896" xmlDataType="decimal"/>
    </xmlCellPr>
  </singleXmlCell>
  <singleXmlCell id="829" xr6:uid="{00000000-000C-0000-FFFF-FFFF24030000}" r="I19" connectionId="0">
    <xmlCellPr id="1" xr6:uid="{00000000-0010-0000-2403-000001000000}" uniqueName="P1079897">
      <xmlPr mapId="1" xpath="/GFI-IZD-POD/IPK-GFI-IZD-POD_1000344/P1079897" xmlDataType="decimal"/>
    </xmlCellPr>
  </singleXmlCell>
  <singleXmlCell id="830" xr6:uid="{00000000-000C-0000-FFFF-FFFF25030000}" r="J19" connectionId="0">
    <xmlCellPr id="1" xr6:uid="{00000000-0010-0000-2503-000001000000}" uniqueName="P1079898">
      <xmlPr mapId="1" xpath="/GFI-IZD-POD/IPK-GFI-IZD-POD_1000344/P1079898" xmlDataType="decimal"/>
    </xmlCellPr>
  </singleXmlCell>
  <singleXmlCell id="831" xr6:uid="{00000000-000C-0000-FFFF-FFFF26030000}" r="K19" connectionId="0">
    <xmlCellPr id="1" xr6:uid="{00000000-0010-0000-2603-000001000000}" uniqueName="P1079899">
      <xmlPr mapId="1" xpath="/GFI-IZD-POD/IPK-GFI-IZD-POD_1000344/P1079899" xmlDataType="decimal"/>
    </xmlCellPr>
  </singleXmlCell>
  <singleXmlCell id="832" xr6:uid="{00000000-000C-0000-FFFF-FFFF27030000}" r="L19" connectionId="0">
    <xmlCellPr id="1" xr6:uid="{00000000-0010-0000-2703-000001000000}" uniqueName="P1079900">
      <xmlPr mapId="1" xpath="/GFI-IZD-POD/IPK-GFI-IZD-POD_1000344/P1079900" xmlDataType="decimal"/>
    </xmlCellPr>
  </singleXmlCell>
  <singleXmlCell id="833" xr6:uid="{00000000-000C-0000-FFFF-FFFF28030000}" r="M19" connectionId="0">
    <xmlCellPr id="1" xr6:uid="{00000000-0010-0000-2803-000001000000}" uniqueName="P1079901">
      <xmlPr mapId="1" xpath="/GFI-IZD-POD/IPK-GFI-IZD-POD_1000344/P1079901" xmlDataType="decimal"/>
    </xmlCellPr>
  </singleXmlCell>
  <singleXmlCell id="834" xr6:uid="{00000000-000C-0000-FFFF-FFFF29030000}" r="N19" connectionId="0">
    <xmlCellPr id="1" xr6:uid="{00000000-0010-0000-2903-000001000000}" uniqueName="P1079902">
      <xmlPr mapId="1" xpath="/GFI-IZD-POD/IPK-GFI-IZD-POD_1000344/P1079902" xmlDataType="decimal"/>
    </xmlCellPr>
  </singleXmlCell>
  <singleXmlCell id="835" xr6:uid="{00000000-000C-0000-FFFF-FFFF2A030000}" r="O19" connectionId="0">
    <xmlCellPr id="1" xr6:uid="{00000000-0010-0000-2A03-000001000000}" uniqueName="P1079903">
      <xmlPr mapId="1" xpath="/GFI-IZD-POD/IPK-GFI-IZD-POD_1000344/P1079903" xmlDataType="decimal"/>
    </xmlCellPr>
  </singleXmlCell>
  <singleXmlCell id="836" xr6:uid="{00000000-000C-0000-FFFF-FFFF2B030000}" r="P19" connectionId="0">
    <xmlCellPr id="1" xr6:uid="{00000000-0010-0000-2B03-000001000000}" uniqueName="P1081953">
      <xmlPr mapId="1" xpath="/GFI-IZD-POD/IPK-GFI-IZD-POD_1000344/P1081953" xmlDataType="decimal"/>
    </xmlCellPr>
  </singleXmlCell>
  <singleXmlCell id="837" xr6:uid="{00000000-000C-0000-FFFF-FFFF2C030000}" r="Q19" connectionId="0">
    <xmlCellPr id="1" xr6:uid="{00000000-0010-0000-2C03-000001000000}" uniqueName="P1081958">
      <xmlPr mapId="1" xpath="/GFI-IZD-POD/IPK-GFI-IZD-POD_1000344/P1081958" xmlDataType="decimal"/>
    </xmlCellPr>
  </singleXmlCell>
  <singleXmlCell id="838" xr6:uid="{00000000-000C-0000-FFFF-FFFF2D030000}" r="R19" connectionId="0">
    <xmlCellPr id="1" xr6:uid="{00000000-0010-0000-2D03-000001000000}" uniqueName="P1081960">
      <xmlPr mapId="1" xpath="/GFI-IZD-POD/IPK-GFI-IZD-POD_1000344/P1081960" xmlDataType="decimal"/>
    </xmlCellPr>
  </singleXmlCell>
  <singleXmlCell id="839" xr6:uid="{00000000-000C-0000-FFFF-FFFF2E030000}" r="U19" connectionId="0">
    <xmlCellPr id="1" xr6:uid="{00000000-0010-0000-2E03-000001000000}" uniqueName="P1081962">
      <xmlPr mapId="1" xpath="/GFI-IZD-POD/IPK-GFI-IZD-POD_1000344/P1081962" xmlDataType="decimal"/>
    </xmlCellPr>
  </singleXmlCell>
  <singleXmlCell id="840" xr6:uid="{00000000-000C-0000-FFFF-FFFF2F030000}" r="V19" connectionId="0">
    <xmlCellPr id="1" xr6:uid="{00000000-0010-0000-2F03-000001000000}" uniqueName="P1081964">
      <xmlPr mapId="1" xpath="/GFI-IZD-POD/IPK-GFI-IZD-POD_1000344/P1081964" xmlDataType="decimal"/>
    </xmlCellPr>
  </singleXmlCell>
  <singleXmlCell id="841" xr6:uid="{00000000-000C-0000-FFFF-FFFF30030000}" r="W19" connectionId="0">
    <xmlCellPr id="1" xr6:uid="{00000000-0010-0000-3003-000001000000}" uniqueName="P1081966">
      <xmlPr mapId="1" xpath="/GFI-IZD-POD/IPK-GFI-IZD-POD_1000344/P1081966" xmlDataType="decimal"/>
    </xmlCellPr>
  </singleXmlCell>
  <singleXmlCell id="842" xr6:uid="{00000000-000C-0000-FFFF-FFFF31030000}" r="X19" connectionId="0">
    <xmlCellPr id="1" xr6:uid="{00000000-0010-0000-3103-000001000000}" uniqueName="P1081968">
      <xmlPr mapId="1" xpath="/GFI-IZD-POD/IPK-GFI-IZD-POD_1000344/P1081968" xmlDataType="decimal"/>
    </xmlCellPr>
  </singleXmlCell>
  <singleXmlCell id="843" xr6:uid="{00000000-000C-0000-FFFF-FFFF32030000}" r="Y19" connectionId="0">
    <xmlCellPr id="1" xr6:uid="{00000000-0010-0000-3203-000001000000}" uniqueName="P1081970">
      <xmlPr mapId="1" xpath="/GFI-IZD-POD/IPK-GFI-IZD-POD_1000344/P1081970" xmlDataType="decimal"/>
    </xmlCellPr>
  </singleXmlCell>
  <singleXmlCell id="844" xr6:uid="{00000000-000C-0000-FFFF-FFFF33030000}" r="H20" connectionId="0">
    <xmlCellPr id="1" xr6:uid="{00000000-0010-0000-3303-000001000000}" uniqueName="P1079904">
      <xmlPr mapId="1" xpath="/GFI-IZD-POD/IPK-GFI-IZD-POD_1000344/P1079904" xmlDataType="decimal"/>
    </xmlCellPr>
  </singleXmlCell>
  <singleXmlCell id="845" xr6:uid="{00000000-000C-0000-FFFF-FFFF34030000}" r="I20" connectionId="0">
    <xmlCellPr id="1" xr6:uid="{00000000-0010-0000-3403-000001000000}" uniqueName="P1079905">
      <xmlPr mapId="1" xpath="/GFI-IZD-POD/IPK-GFI-IZD-POD_1000344/P1079905" xmlDataType="decimal"/>
    </xmlCellPr>
  </singleXmlCell>
  <singleXmlCell id="846" xr6:uid="{00000000-000C-0000-FFFF-FFFF35030000}" r="J20" connectionId="0">
    <xmlCellPr id="1" xr6:uid="{00000000-0010-0000-3503-000001000000}" uniqueName="P1079906">
      <xmlPr mapId="1" xpath="/GFI-IZD-POD/IPK-GFI-IZD-POD_1000344/P1079906" xmlDataType="decimal"/>
    </xmlCellPr>
  </singleXmlCell>
  <singleXmlCell id="847" xr6:uid="{00000000-000C-0000-FFFF-FFFF36030000}" r="K20" connectionId="0">
    <xmlCellPr id="1" xr6:uid="{00000000-0010-0000-3603-000001000000}" uniqueName="P1079907">
      <xmlPr mapId="1" xpath="/GFI-IZD-POD/IPK-GFI-IZD-POD_1000344/P1079907" xmlDataType="decimal"/>
    </xmlCellPr>
  </singleXmlCell>
  <singleXmlCell id="848" xr6:uid="{00000000-000C-0000-FFFF-FFFF37030000}" r="L20" connectionId="0">
    <xmlCellPr id="1" xr6:uid="{00000000-0010-0000-3703-000001000000}" uniqueName="P1079908">
      <xmlPr mapId="1" xpath="/GFI-IZD-POD/IPK-GFI-IZD-POD_1000344/P1079908" xmlDataType="decimal"/>
    </xmlCellPr>
  </singleXmlCell>
  <singleXmlCell id="849" xr6:uid="{00000000-000C-0000-FFFF-FFFF38030000}" r="M20" connectionId="0">
    <xmlCellPr id="1" xr6:uid="{00000000-0010-0000-3803-000001000000}" uniqueName="P1079909">
      <xmlPr mapId="1" xpath="/GFI-IZD-POD/IPK-GFI-IZD-POD_1000344/P1079909" xmlDataType="decimal"/>
    </xmlCellPr>
  </singleXmlCell>
  <singleXmlCell id="850" xr6:uid="{00000000-000C-0000-FFFF-FFFF39030000}" r="N20" connectionId="0">
    <xmlCellPr id="1" xr6:uid="{00000000-0010-0000-3903-000001000000}" uniqueName="P1079910">
      <xmlPr mapId="1" xpath="/GFI-IZD-POD/IPK-GFI-IZD-POD_1000344/P1079910" xmlDataType="decimal"/>
    </xmlCellPr>
  </singleXmlCell>
  <singleXmlCell id="851" xr6:uid="{00000000-000C-0000-FFFF-FFFF3A030000}" r="O20" connectionId="0">
    <xmlCellPr id="1" xr6:uid="{00000000-0010-0000-3A03-000001000000}" uniqueName="P1079912">
      <xmlPr mapId="1" xpath="/GFI-IZD-POD/IPK-GFI-IZD-POD_1000344/P1079912" xmlDataType="decimal"/>
    </xmlCellPr>
  </singleXmlCell>
  <singleXmlCell id="852" xr6:uid="{00000000-000C-0000-FFFF-FFFF3B030000}" r="P20" connectionId="0">
    <xmlCellPr id="1" xr6:uid="{00000000-0010-0000-3B03-000001000000}" uniqueName="P1081972">
      <xmlPr mapId="1" xpath="/GFI-IZD-POD/IPK-GFI-IZD-POD_1000344/P1081972" xmlDataType="decimal"/>
    </xmlCellPr>
  </singleXmlCell>
  <singleXmlCell id="853" xr6:uid="{00000000-000C-0000-FFFF-FFFF3C030000}" r="Q20" connectionId="0">
    <xmlCellPr id="1" xr6:uid="{00000000-0010-0000-3C03-000001000000}" uniqueName="P1081973">
      <xmlPr mapId="1" xpath="/GFI-IZD-POD/IPK-GFI-IZD-POD_1000344/P1081973" xmlDataType="decimal"/>
    </xmlCellPr>
  </singleXmlCell>
  <singleXmlCell id="854" xr6:uid="{00000000-000C-0000-FFFF-FFFF3D030000}" r="R20" connectionId="0">
    <xmlCellPr id="1" xr6:uid="{00000000-0010-0000-3D03-000001000000}" uniqueName="P1081975">
      <xmlPr mapId="1" xpath="/GFI-IZD-POD/IPK-GFI-IZD-POD_1000344/P1081975" xmlDataType="decimal"/>
    </xmlCellPr>
  </singleXmlCell>
  <singleXmlCell id="855" xr6:uid="{00000000-000C-0000-FFFF-FFFF3E030000}" r="U20" connectionId="0">
    <xmlCellPr id="1" xr6:uid="{00000000-0010-0000-3E03-000001000000}" uniqueName="P1081977">
      <xmlPr mapId="1" xpath="/GFI-IZD-POD/IPK-GFI-IZD-POD_1000344/P1081977" xmlDataType="decimal"/>
    </xmlCellPr>
  </singleXmlCell>
  <singleXmlCell id="856" xr6:uid="{00000000-000C-0000-FFFF-FFFF3F030000}" r="V20" connectionId="0">
    <xmlCellPr id="1" xr6:uid="{00000000-0010-0000-3F03-000001000000}" uniqueName="P1081978">
      <xmlPr mapId="1" xpath="/GFI-IZD-POD/IPK-GFI-IZD-POD_1000344/P1081978" xmlDataType="decimal"/>
    </xmlCellPr>
  </singleXmlCell>
  <singleXmlCell id="857" xr6:uid="{00000000-000C-0000-FFFF-FFFF40030000}" r="W20" connectionId="0">
    <xmlCellPr id="1" xr6:uid="{00000000-0010-0000-4003-000001000000}" uniqueName="P1081980">
      <xmlPr mapId="1" xpath="/GFI-IZD-POD/IPK-GFI-IZD-POD_1000344/P1081980" xmlDataType="decimal"/>
    </xmlCellPr>
  </singleXmlCell>
  <singleXmlCell id="858" xr6:uid="{00000000-000C-0000-FFFF-FFFF41030000}" r="X20" connectionId="0">
    <xmlCellPr id="1" xr6:uid="{00000000-0010-0000-4103-000001000000}" uniqueName="P1081982">
      <xmlPr mapId="1" xpath="/GFI-IZD-POD/IPK-GFI-IZD-POD_1000344/P1081982" xmlDataType="decimal"/>
    </xmlCellPr>
  </singleXmlCell>
  <singleXmlCell id="859" xr6:uid="{00000000-000C-0000-FFFF-FFFF42030000}" r="Y20" connectionId="0">
    <xmlCellPr id="1" xr6:uid="{00000000-0010-0000-4203-000001000000}" uniqueName="P1081984">
      <xmlPr mapId="1" xpath="/GFI-IZD-POD/IPK-GFI-IZD-POD_1000344/P1081984" xmlDataType="decimal"/>
    </xmlCellPr>
  </singleXmlCell>
  <singleXmlCell id="860" xr6:uid="{00000000-000C-0000-FFFF-FFFF43030000}" r="H21" connectionId="0">
    <xmlCellPr id="1" xr6:uid="{00000000-0010-0000-4303-000001000000}" uniqueName="P1079911">
      <xmlPr mapId="1" xpath="/GFI-IZD-POD/IPK-GFI-IZD-POD_1000344/P1079911" xmlDataType="decimal"/>
    </xmlCellPr>
  </singleXmlCell>
  <singleXmlCell id="861" xr6:uid="{00000000-000C-0000-FFFF-FFFF44030000}" r="I21" connectionId="0">
    <xmlCellPr id="1" xr6:uid="{00000000-0010-0000-4403-000001000000}" uniqueName="P1079913">
      <xmlPr mapId="1" xpath="/GFI-IZD-POD/IPK-GFI-IZD-POD_1000344/P1079913" xmlDataType="decimal"/>
    </xmlCellPr>
  </singleXmlCell>
  <singleXmlCell id="862" xr6:uid="{00000000-000C-0000-FFFF-FFFF45030000}" r="J21" connectionId="0">
    <xmlCellPr id="1" xr6:uid="{00000000-0010-0000-4503-000001000000}" uniqueName="P1079914">
      <xmlPr mapId="1" xpath="/GFI-IZD-POD/IPK-GFI-IZD-POD_1000344/P1079914" xmlDataType="decimal"/>
    </xmlCellPr>
  </singleXmlCell>
  <singleXmlCell id="863" xr6:uid="{00000000-000C-0000-FFFF-FFFF46030000}" r="K21" connectionId="0">
    <xmlCellPr id="1" xr6:uid="{00000000-0010-0000-4603-000001000000}" uniqueName="P1079915">
      <xmlPr mapId="1" xpath="/GFI-IZD-POD/IPK-GFI-IZD-POD_1000344/P1079915" xmlDataType="decimal"/>
    </xmlCellPr>
  </singleXmlCell>
  <singleXmlCell id="864" xr6:uid="{00000000-000C-0000-FFFF-FFFF47030000}" r="L21" connectionId="0">
    <xmlCellPr id="1" xr6:uid="{00000000-0010-0000-4703-000001000000}" uniqueName="P1079916">
      <xmlPr mapId="1" xpath="/GFI-IZD-POD/IPK-GFI-IZD-POD_1000344/P1079916" xmlDataType="decimal"/>
    </xmlCellPr>
  </singleXmlCell>
  <singleXmlCell id="865" xr6:uid="{00000000-000C-0000-FFFF-FFFF48030000}" r="M21" connectionId="0">
    <xmlCellPr id="1" xr6:uid="{00000000-0010-0000-4803-000001000000}" uniqueName="P1079917">
      <xmlPr mapId="1" xpath="/GFI-IZD-POD/IPK-GFI-IZD-POD_1000344/P1079917" xmlDataType="decimal"/>
    </xmlCellPr>
  </singleXmlCell>
  <singleXmlCell id="866" xr6:uid="{00000000-000C-0000-FFFF-FFFF49030000}" r="N21" connectionId="0">
    <xmlCellPr id="1" xr6:uid="{00000000-0010-0000-4903-000001000000}" uniqueName="P1079918">
      <xmlPr mapId="1" xpath="/GFI-IZD-POD/IPK-GFI-IZD-POD_1000344/P1079918" xmlDataType="decimal"/>
    </xmlCellPr>
  </singleXmlCell>
  <singleXmlCell id="867" xr6:uid="{00000000-000C-0000-FFFF-FFFF4A030000}" r="O21" connectionId="0">
    <xmlCellPr id="1" xr6:uid="{00000000-0010-0000-4A03-000001000000}" uniqueName="P1079919">
      <xmlPr mapId="1" xpath="/GFI-IZD-POD/IPK-GFI-IZD-POD_1000344/P1079919" xmlDataType="decimal"/>
    </xmlCellPr>
  </singleXmlCell>
  <singleXmlCell id="868" xr6:uid="{00000000-000C-0000-FFFF-FFFF4B030000}" r="P21" connectionId="0">
    <xmlCellPr id="1" xr6:uid="{00000000-0010-0000-4B03-000001000000}" uniqueName="P1081986">
      <xmlPr mapId="1" xpath="/GFI-IZD-POD/IPK-GFI-IZD-POD_1000344/P1081986" xmlDataType="decimal"/>
    </xmlCellPr>
  </singleXmlCell>
  <singleXmlCell id="869" xr6:uid="{00000000-000C-0000-FFFF-FFFF4C030000}" r="Q21" connectionId="0">
    <xmlCellPr id="1" xr6:uid="{00000000-0010-0000-4C03-000001000000}" uniqueName="P1081988">
      <xmlPr mapId="1" xpath="/GFI-IZD-POD/IPK-GFI-IZD-POD_1000344/P1081988" xmlDataType="decimal"/>
    </xmlCellPr>
  </singleXmlCell>
  <singleXmlCell id="870" xr6:uid="{00000000-000C-0000-FFFF-FFFF4D030000}" r="R21" connectionId="0">
    <xmlCellPr id="1" xr6:uid="{00000000-0010-0000-4D03-000001000000}" uniqueName="P1081990">
      <xmlPr mapId="1" xpath="/GFI-IZD-POD/IPK-GFI-IZD-POD_1000344/P1081990" xmlDataType="decimal"/>
    </xmlCellPr>
  </singleXmlCell>
  <singleXmlCell id="871" xr6:uid="{00000000-000C-0000-FFFF-FFFF4E030000}" r="U21" connectionId="0">
    <xmlCellPr id="1" xr6:uid="{00000000-0010-0000-4E03-000001000000}" uniqueName="P1081993">
      <xmlPr mapId="1" xpath="/GFI-IZD-POD/IPK-GFI-IZD-POD_1000344/P1081993" xmlDataType="decimal"/>
    </xmlCellPr>
  </singleXmlCell>
  <singleXmlCell id="872" xr6:uid="{00000000-000C-0000-FFFF-FFFF4F030000}" r="V21" connectionId="0">
    <xmlCellPr id="1" xr6:uid="{00000000-0010-0000-4F03-000001000000}" uniqueName="P1081995">
      <xmlPr mapId="1" xpath="/GFI-IZD-POD/IPK-GFI-IZD-POD_1000344/P1081995" xmlDataType="decimal"/>
    </xmlCellPr>
  </singleXmlCell>
  <singleXmlCell id="873" xr6:uid="{00000000-000C-0000-FFFF-FFFF50030000}" r="W21" connectionId="0">
    <xmlCellPr id="1" xr6:uid="{00000000-0010-0000-5003-000001000000}" uniqueName="P1081997">
      <xmlPr mapId="1" xpath="/GFI-IZD-POD/IPK-GFI-IZD-POD_1000344/P1081997" xmlDataType="decimal"/>
    </xmlCellPr>
  </singleXmlCell>
  <singleXmlCell id="874" xr6:uid="{00000000-000C-0000-FFFF-FFFF51030000}" r="X21" connectionId="0">
    <xmlCellPr id="1" xr6:uid="{00000000-0010-0000-5103-000001000000}" uniqueName="P1081999">
      <xmlPr mapId="1" xpath="/GFI-IZD-POD/IPK-GFI-IZD-POD_1000344/P1081999" xmlDataType="decimal"/>
    </xmlCellPr>
  </singleXmlCell>
  <singleXmlCell id="875" xr6:uid="{00000000-000C-0000-FFFF-FFFF52030000}" r="Y21" connectionId="0">
    <xmlCellPr id="1" xr6:uid="{00000000-0010-0000-5203-000001000000}" uniqueName="P1082001">
      <xmlPr mapId="1" xpath="/GFI-IZD-POD/IPK-GFI-IZD-POD_1000344/P1082001" xmlDataType="decimal"/>
    </xmlCellPr>
  </singleXmlCell>
  <singleXmlCell id="876" xr6:uid="{00000000-000C-0000-FFFF-FFFF53030000}" r="H22" connectionId="0">
    <xmlCellPr id="1" xr6:uid="{00000000-0010-0000-5303-000001000000}" uniqueName="P1079920">
      <xmlPr mapId="1" xpath="/GFI-IZD-POD/IPK-GFI-IZD-POD_1000344/P1079920" xmlDataType="decimal"/>
    </xmlCellPr>
  </singleXmlCell>
  <singleXmlCell id="877" xr6:uid="{00000000-000C-0000-FFFF-FFFF54030000}" r="I22" connectionId="0">
    <xmlCellPr id="1" xr6:uid="{00000000-0010-0000-5403-000001000000}" uniqueName="P1079921">
      <xmlPr mapId="1" xpath="/GFI-IZD-POD/IPK-GFI-IZD-POD_1000344/P1079921" xmlDataType="decimal"/>
    </xmlCellPr>
  </singleXmlCell>
  <singleXmlCell id="878" xr6:uid="{00000000-000C-0000-FFFF-FFFF55030000}" r="J22" connectionId="0">
    <xmlCellPr id="1" xr6:uid="{00000000-0010-0000-5503-000001000000}" uniqueName="P1079922">
      <xmlPr mapId="1" xpath="/GFI-IZD-POD/IPK-GFI-IZD-POD_1000344/P1079922" xmlDataType="decimal"/>
    </xmlCellPr>
  </singleXmlCell>
  <singleXmlCell id="879" xr6:uid="{00000000-000C-0000-FFFF-FFFF56030000}" r="K22" connectionId="0">
    <xmlCellPr id="1" xr6:uid="{00000000-0010-0000-5603-000001000000}" uniqueName="P1079923">
      <xmlPr mapId="1" xpath="/GFI-IZD-POD/IPK-GFI-IZD-POD_1000344/P1079923" xmlDataType="decimal"/>
    </xmlCellPr>
  </singleXmlCell>
  <singleXmlCell id="880" xr6:uid="{00000000-000C-0000-FFFF-FFFF57030000}" r="L22" connectionId="0">
    <xmlCellPr id="1" xr6:uid="{00000000-0010-0000-5703-000001000000}" uniqueName="P1079924">
      <xmlPr mapId="1" xpath="/GFI-IZD-POD/IPK-GFI-IZD-POD_1000344/P1079924" xmlDataType="decimal"/>
    </xmlCellPr>
  </singleXmlCell>
  <singleXmlCell id="881" xr6:uid="{00000000-000C-0000-FFFF-FFFF58030000}" r="M22" connectionId="0">
    <xmlCellPr id="1" xr6:uid="{00000000-0010-0000-5803-000001000000}" uniqueName="P1079925">
      <xmlPr mapId="1" xpath="/GFI-IZD-POD/IPK-GFI-IZD-POD_1000344/P1079925" xmlDataType="decimal"/>
    </xmlCellPr>
  </singleXmlCell>
  <singleXmlCell id="882" xr6:uid="{00000000-000C-0000-FFFF-FFFF59030000}" r="N22" connectionId="0">
    <xmlCellPr id="1" xr6:uid="{00000000-0010-0000-5903-000001000000}" uniqueName="P1079926">
      <xmlPr mapId="1" xpath="/GFI-IZD-POD/IPK-GFI-IZD-POD_1000344/P1079926" xmlDataType="decimal"/>
    </xmlCellPr>
  </singleXmlCell>
  <singleXmlCell id="883" xr6:uid="{00000000-000C-0000-FFFF-FFFF5A030000}" r="O22" connectionId="0">
    <xmlCellPr id="1" xr6:uid="{00000000-0010-0000-5A03-000001000000}" uniqueName="P1079927">
      <xmlPr mapId="1" xpath="/GFI-IZD-POD/IPK-GFI-IZD-POD_1000344/P1079927" xmlDataType="decimal"/>
    </xmlCellPr>
  </singleXmlCell>
  <singleXmlCell id="884" xr6:uid="{00000000-000C-0000-FFFF-FFFF5B030000}" r="P22" connectionId="0">
    <xmlCellPr id="1" xr6:uid="{00000000-0010-0000-5B03-000001000000}" uniqueName="P1082003">
      <xmlPr mapId="1" xpath="/GFI-IZD-POD/IPK-GFI-IZD-POD_1000344/P1082003" xmlDataType="decimal"/>
    </xmlCellPr>
  </singleXmlCell>
  <singleXmlCell id="885" xr6:uid="{00000000-000C-0000-FFFF-FFFF5C030000}" r="Q22" connectionId="0">
    <xmlCellPr id="1" xr6:uid="{00000000-0010-0000-5C03-000001000000}" uniqueName="P1082004">
      <xmlPr mapId="1" xpath="/GFI-IZD-POD/IPK-GFI-IZD-POD_1000344/P1082004" xmlDataType="decimal"/>
    </xmlCellPr>
  </singleXmlCell>
  <singleXmlCell id="886" xr6:uid="{00000000-000C-0000-FFFF-FFFF5D030000}" r="R22" connectionId="0">
    <xmlCellPr id="1" xr6:uid="{00000000-0010-0000-5D03-000001000000}" uniqueName="P1082005">
      <xmlPr mapId="1" xpath="/GFI-IZD-POD/IPK-GFI-IZD-POD_1000344/P1082005" xmlDataType="decimal"/>
    </xmlCellPr>
  </singleXmlCell>
  <singleXmlCell id="887" xr6:uid="{00000000-000C-0000-FFFF-FFFF5E030000}" r="U22" connectionId="0">
    <xmlCellPr id="1" xr6:uid="{00000000-0010-0000-5E03-000001000000}" uniqueName="P1082007">
      <xmlPr mapId="1" xpath="/GFI-IZD-POD/IPK-GFI-IZD-POD_1000344/P1082007" xmlDataType="decimal"/>
    </xmlCellPr>
  </singleXmlCell>
  <singleXmlCell id="888" xr6:uid="{00000000-000C-0000-FFFF-FFFF5F030000}" r="V22" connectionId="0">
    <xmlCellPr id="1" xr6:uid="{00000000-0010-0000-5F03-000001000000}" uniqueName="P1082008">
      <xmlPr mapId="1" xpath="/GFI-IZD-POD/IPK-GFI-IZD-POD_1000344/P1082008" xmlDataType="decimal"/>
    </xmlCellPr>
  </singleXmlCell>
  <singleXmlCell id="889" xr6:uid="{00000000-000C-0000-FFFF-FFFF60030000}" r="W22" connectionId="0">
    <xmlCellPr id="1" xr6:uid="{00000000-0010-0000-6003-000001000000}" uniqueName="P1082010">
      <xmlPr mapId="1" xpath="/GFI-IZD-POD/IPK-GFI-IZD-POD_1000344/P1082010" xmlDataType="decimal"/>
    </xmlCellPr>
  </singleXmlCell>
  <singleXmlCell id="890" xr6:uid="{00000000-000C-0000-FFFF-FFFF61030000}" r="X22" connectionId="0">
    <xmlCellPr id="1" xr6:uid="{00000000-0010-0000-6103-000001000000}" uniqueName="P1082011">
      <xmlPr mapId="1" xpath="/GFI-IZD-POD/IPK-GFI-IZD-POD_1000344/P1082011" xmlDataType="decimal"/>
    </xmlCellPr>
  </singleXmlCell>
  <singleXmlCell id="891" xr6:uid="{00000000-000C-0000-FFFF-FFFF62030000}" r="Y22" connectionId="0">
    <xmlCellPr id="1" xr6:uid="{00000000-0010-0000-6203-000001000000}" uniqueName="P1082013">
      <xmlPr mapId="1" xpath="/GFI-IZD-POD/IPK-GFI-IZD-POD_1000344/P1082013" xmlDataType="decimal"/>
    </xmlCellPr>
  </singleXmlCell>
  <singleXmlCell id="892" xr6:uid="{00000000-000C-0000-FFFF-FFFF63030000}" r="H23" connectionId="0">
    <xmlCellPr id="1" xr6:uid="{00000000-0010-0000-6303-000001000000}" uniqueName="P1079928">
      <xmlPr mapId="1" xpath="/GFI-IZD-POD/IPK-GFI-IZD-POD_1000344/P1079928" xmlDataType="decimal"/>
    </xmlCellPr>
  </singleXmlCell>
  <singleXmlCell id="894" xr6:uid="{00000000-000C-0000-FFFF-FFFF64030000}" r="I23" connectionId="0">
    <xmlCellPr id="1" xr6:uid="{00000000-0010-0000-6403-000001000000}" uniqueName="P1079929">
      <xmlPr mapId="1" xpath="/GFI-IZD-POD/IPK-GFI-IZD-POD_1000344/P1079929" xmlDataType="decimal"/>
    </xmlCellPr>
  </singleXmlCell>
  <singleXmlCell id="895" xr6:uid="{00000000-000C-0000-FFFF-FFFF65030000}" r="J23" connectionId="0">
    <xmlCellPr id="1" xr6:uid="{00000000-0010-0000-6503-000001000000}" uniqueName="P1079930">
      <xmlPr mapId="1" xpath="/GFI-IZD-POD/IPK-GFI-IZD-POD_1000344/P1079930" xmlDataType="decimal"/>
    </xmlCellPr>
  </singleXmlCell>
  <singleXmlCell id="896" xr6:uid="{00000000-000C-0000-FFFF-FFFF66030000}" r="K23" connectionId="0">
    <xmlCellPr id="1" xr6:uid="{00000000-0010-0000-6603-000001000000}" uniqueName="P1079931">
      <xmlPr mapId="1" xpath="/GFI-IZD-POD/IPK-GFI-IZD-POD_1000344/P1079931" xmlDataType="decimal"/>
    </xmlCellPr>
  </singleXmlCell>
  <singleXmlCell id="897" xr6:uid="{00000000-000C-0000-FFFF-FFFF67030000}" r="L23" connectionId="0">
    <xmlCellPr id="1" xr6:uid="{00000000-0010-0000-6703-000001000000}" uniqueName="P1079932">
      <xmlPr mapId="1" xpath="/GFI-IZD-POD/IPK-GFI-IZD-POD_1000344/P1079932" xmlDataType="decimal"/>
    </xmlCellPr>
  </singleXmlCell>
  <singleXmlCell id="898" xr6:uid="{00000000-000C-0000-FFFF-FFFF68030000}" r="M23" connectionId="0">
    <xmlCellPr id="1" xr6:uid="{00000000-0010-0000-6803-000001000000}" uniqueName="P1079933">
      <xmlPr mapId="1" xpath="/GFI-IZD-POD/IPK-GFI-IZD-POD_1000344/P1079933" xmlDataType="decimal"/>
    </xmlCellPr>
  </singleXmlCell>
  <singleXmlCell id="899" xr6:uid="{00000000-000C-0000-FFFF-FFFF69030000}" r="N23" connectionId="0">
    <xmlCellPr id="1" xr6:uid="{00000000-0010-0000-6903-000001000000}" uniqueName="P1079934">
      <xmlPr mapId="1" xpath="/GFI-IZD-POD/IPK-GFI-IZD-POD_1000344/P1079934" xmlDataType="decimal"/>
    </xmlCellPr>
  </singleXmlCell>
  <singleXmlCell id="900" xr6:uid="{00000000-000C-0000-FFFF-FFFF6A030000}" r="O23" connectionId="0">
    <xmlCellPr id="1" xr6:uid="{00000000-0010-0000-6A03-000001000000}" uniqueName="P1079935">
      <xmlPr mapId="1" xpath="/GFI-IZD-POD/IPK-GFI-IZD-POD_1000344/P1079935" xmlDataType="decimal"/>
    </xmlCellPr>
  </singleXmlCell>
  <singleXmlCell id="901" xr6:uid="{00000000-000C-0000-FFFF-FFFF6B030000}" r="P23" connectionId="0">
    <xmlCellPr id="1" xr6:uid="{00000000-0010-0000-6B03-000001000000}" uniqueName="P1082014">
      <xmlPr mapId="1" xpath="/GFI-IZD-POD/IPK-GFI-IZD-POD_1000344/P1082014" xmlDataType="decimal"/>
    </xmlCellPr>
  </singleXmlCell>
  <singleXmlCell id="902" xr6:uid="{00000000-000C-0000-FFFF-FFFF6C030000}" r="Q23" connectionId="0">
    <xmlCellPr id="1" xr6:uid="{00000000-0010-0000-6C03-000001000000}" uniqueName="P1082016">
      <xmlPr mapId="1" xpath="/GFI-IZD-POD/IPK-GFI-IZD-POD_1000344/P1082016" xmlDataType="decimal"/>
    </xmlCellPr>
  </singleXmlCell>
  <singleXmlCell id="903" xr6:uid="{00000000-000C-0000-FFFF-FFFF6D030000}" r="R23" connectionId="0">
    <xmlCellPr id="1" xr6:uid="{00000000-0010-0000-6D03-000001000000}" uniqueName="P1082018">
      <xmlPr mapId="1" xpath="/GFI-IZD-POD/IPK-GFI-IZD-POD_1000344/P1082018" xmlDataType="decimal"/>
    </xmlCellPr>
  </singleXmlCell>
  <singleXmlCell id="904" xr6:uid="{00000000-000C-0000-FFFF-FFFF6E030000}" r="U23" connectionId="0">
    <xmlCellPr id="1" xr6:uid="{00000000-0010-0000-6E03-000001000000}" uniqueName="P1082019">
      <xmlPr mapId="1" xpath="/GFI-IZD-POD/IPK-GFI-IZD-POD_1000344/P1082019" xmlDataType="decimal"/>
    </xmlCellPr>
  </singleXmlCell>
  <singleXmlCell id="905" xr6:uid="{00000000-000C-0000-FFFF-FFFF6F030000}" r="V23" connectionId="0">
    <xmlCellPr id="1" xr6:uid="{00000000-0010-0000-6F03-000001000000}" uniqueName="P1082029">
      <xmlPr mapId="1" xpath="/GFI-IZD-POD/IPK-GFI-IZD-POD_1000344/P1082029" xmlDataType="decimal"/>
    </xmlCellPr>
  </singleXmlCell>
  <singleXmlCell id="906" xr6:uid="{00000000-000C-0000-FFFF-FFFF70030000}" r="W23" connectionId="0">
    <xmlCellPr id="1" xr6:uid="{00000000-0010-0000-7003-000001000000}" uniqueName="P1082032">
      <xmlPr mapId="1" xpath="/GFI-IZD-POD/IPK-GFI-IZD-POD_1000344/P1082032" xmlDataType="decimal"/>
    </xmlCellPr>
  </singleXmlCell>
  <singleXmlCell id="907" xr6:uid="{00000000-000C-0000-FFFF-FFFF71030000}" r="X23" connectionId="0">
    <xmlCellPr id="1" xr6:uid="{00000000-0010-0000-7103-000001000000}" uniqueName="P1082034">
      <xmlPr mapId="1" xpath="/GFI-IZD-POD/IPK-GFI-IZD-POD_1000344/P1082034" xmlDataType="decimal"/>
    </xmlCellPr>
  </singleXmlCell>
  <singleXmlCell id="908" xr6:uid="{00000000-000C-0000-FFFF-FFFF72030000}" r="Y23" connectionId="0">
    <xmlCellPr id="1" xr6:uid="{00000000-0010-0000-7203-000001000000}" uniqueName="P1082035">
      <xmlPr mapId="1" xpath="/GFI-IZD-POD/IPK-GFI-IZD-POD_1000344/P1082035" xmlDataType="decimal"/>
    </xmlCellPr>
  </singleXmlCell>
  <singleXmlCell id="909" xr6:uid="{00000000-000C-0000-FFFF-FFFF73030000}" r="H24" connectionId="0">
    <xmlCellPr id="1" xr6:uid="{00000000-0010-0000-7303-000001000000}" uniqueName="P1079936">
      <xmlPr mapId="1" xpath="/GFI-IZD-POD/IPK-GFI-IZD-POD_1000344/P1079936" xmlDataType="decimal"/>
    </xmlCellPr>
  </singleXmlCell>
  <singleXmlCell id="910" xr6:uid="{00000000-000C-0000-FFFF-FFFF74030000}" r="I24" connectionId="0">
    <xmlCellPr id="1" xr6:uid="{00000000-0010-0000-7403-000001000000}" uniqueName="P1079937">
      <xmlPr mapId="1" xpath="/GFI-IZD-POD/IPK-GFI-IZD-POD_1000344/P1079937" xmlDataType="decimal"/>
    </xmlCellPr>
  </singleXmlCell>
  <singleXmlCell id="911" xr6:uid="{00000000-000C-0000-FFFF-FFFF75030000}" r="J24" connectionId="0">
    <xmlCellPr id="1" xr6:uid="{00000000-0010-0000-7503-000001000000}" uniqueName="P1079938">
      <xmlPr mapId="1" xpath="/GFI-IZD-POD/IPK-GFI-IZD-POD_1000344/P1079938" xmlDataType="decimal"/>
    </xmlCellPr>
  </singleXmlCell>
  <singleXmlCell id="912" xr6:uid="{00000000-000C-0000-FFFF-FFFF76030000}" r="K24" connectionId="0">
    <xmlCellPr id="1" xr6:uid="{00000000-0010-0000-7603-000001000000}" uniqueName="P1079939">
      <xmlPr mapId="1" xpath="/GFI-IZD-POD/IPK-GFI-IZD-POD_1000344/P1079939" xmlDataType="decimal"/>
    </xmlCellPr>
  </singleXmlCell>
  <singleXmlCell id="913" xr6:uid="{00000000-000C-0000-FFFF-FFFF77030000}" r="L24" connectionId="0">
    <xmlCellPr id="1" xr6:uid="{00000000-0010-0000-7703-000001000000}" uniqueName="P1079940">
      <xmlPr mapId="1" xpath="/GFI-IZD-POD/IPK-GFI-IZD-POD_1000344/P1079940" xmlDataType="decimal"/>
    </xmlCellPr>
  </singleXmlCell>
  <singleXmlCell id="914" xr6:uid="{00000000-000C-0000-FFFF-FFFF78030000}" r="M24" connectionId="0">
    <xmlCellPr id="1" xr6:uid="{00000000-0010-0000-7803-000001000000}" uniqueName="P1079941">
      <xmlPr mapId="1" xpath="/GFI-IZD-POD/IPK-GFI-IZD-POD_1000344/P1079941" xmlDataType="decimal"/>
    </xmlCellPr>
  </singleXmlCell>
  <singleXmlCell id="915" xr6:uid="{00000000-000C-0000-FFFF-FFFF79030000}" r="N24" connectionId="0">
    <xmlCellPr id="1" xr6:uid="{00000000-0010-0000-7903-000001000000}" uniqueName="P1079942">
      <xmlPr mapId="1" xpath="/GFI-IZD-POD/IPK-GFI-IZD-POD_1000344/P1079942" xmlDataType="decimal"/>
    </xmlCellPr>
  </singleXmlCell>
  <singleXmlCell id="916" xr6:uid="{00000000-000C-0000-FFFF-FFFF7A030000}" r="O24" connectionId="0">
    <xmlCellPr id="1" xr6:uid="{00000000-0010-0000-7A03-000001000000}" uniqueName="P1079943">
      <xmlPr mapId="1" xpath="/GFI-IZD-POD/IPK-GFI-IZD-POD_1000344/P1079943" xmlDataType="decimal"/>
    </xmlCellPr>
  </singleXmlCell>
  <singleXmlCell id="917" xr6:uid="{00000000-000C-0000-FFFF-FFFF7B030000}" r="P24" connectionId="0">
    <xmlCellPr id="1" xr6:uid="{00000000-0010-0000-7B03-000001000000}" uniqueName="P1082038">
      <xmlPr mapId="1" xpath="/GFI-IZD-POD/IPK-GFI-IZD-POD_1000344/P1082038" xmlDataType="decimal"/>
    </xmlCellPr>
  </singleXmlCell>
  <singleXmlCell id="918" xr6:uid="{00000000-000C-0000-FFFF-FFFF7C030000}" r="Q24" connectionId="0">
    <xmlCellPr id="1" xr6:uid="{00000000-0010-0000-7C03-000001000000}" uniqueName="P1082045">
      <xmlPr mapId="1" xpath="/GFI-IZD-POD/IPK-GFI-IZD-POD_1000344/P1082045" xmlDataType="decimal"/>
    </xmlCellPr>
  </singleXmlCell>
  <singleXmlCell id="919" xr6:uid="{00000000-000C-0000-FFFF-FFFF7D030000}" r="R24" connectionId="0">
    <xmlCellPr id="1" xr6:uid="{00000000-0010-0000-7D03-000001000000}" uniqueName="P1082047">
      <xmlPr mapId="1" xpath="/GFI-IZD-POD/IPK-GFI-IZD-POD_1000344/P1082047" xmlDataType="decimal"/>
    </xmlCellPr>
  </singleXmlCell>
  <singleXmlCell id="920" xr6:uid="{00000000-000C-0000-FFFF-FFFF7E030000}" r="U24" connectionId="0">
    <xmlCellPr id="1" xr6:uid="{00000000-0010-0000-7E03-000001000000}" uniqueName="P1082048">
      <xmlPr mapId="1" xpath="/GFI-IZD-POD/IPK-GFI-IZD-POD_1000344/P1082048" xmlDataType="decimal"/>
    </xmlCellPr>
  </singleXmlCell>
  <singleXmlCell id="921" xr6:uid="{00000000-000C-0000-FFFF-FFFF7F030000}" r="V24" connectionId="0">
    <xmlCellPr id="1" xr6:uid="{00000000-0010-0000-7F03-000001000000}" uniqueName="P1082075">
      <xmlPr mapId="1" xpath="/GFI-IZD-POD/IPK-GFI-IZD-POD_1000344/P1082075" xmlDataType="decimal"/>
    </xmlCellPr>
  </singleXmlCell>
  <singleXmlCell id="922" xr6:uid="{00000000-000C-0000-FFFF-FFFF80030000}" r="W24" connectionId="0">
    <xmlCellPr id="1" xr6:uid="{00000000-0010-0000-8003-000001000000}" uniqueName="P1082077">
      <xmlPr mapId="1" xpath="/GFI-IZD-POD/IPK-GFI-IZD-POD_1000344/P1082077" xmlDataType="decimal"/>
    </xmlCellPr>
  </singleXmlCell>
  <singleXmlCell id="923" xr6:uid="{00000000-000C-0000-FFFF-FFFF81030000}" r="X24" connectionId="0">
    <xmlCellPr id="1" xr6:uid="{00000000-0010-0000-8103-000001000000}" uniqueName="P1082092">
      <xmlPr mapId="1" xpath="/GFI-IZD-POD/IPK-GFI-IZD-POD_1000344/P1082092" xmlDataType="decimal"/>
    </xmlCellPr>
  </singleXmlCell>
  <singleXmlCell id="924" xr6:uid="{00000000-000C-0000-FFFF-FFFF82030000}" r="Y24" connectionId="0">
    <xmlCellPr id="1" xr6:uid="{00000000-0010-0000-8203-000001000000}" uniqueName="P1082094">
      <xmlPr mapId="1" xpath="/GFI-IZD-POD/IPK-GFI-IZD-POD_1000344/P1082094" xmlDataType="decimal"/>
    </xmlCellPr>
  </singleXmlCell>
  <singleXmlCell id="925" xr6:uid="{00000000-000C-0000-FFFF-FFFF83030000}" r="H25" connectionId="0">
    <xmlCellPr id="1" xr6:uid="{00000000-0010-0000-8303-000001000000}" uniqueName="P1079944">
      <xmlPr mapId="1" xpath="/GFI-IZD-POD/IPK-GFI-IZD-POD_1000344/P1079944" xmlDataType="decimal"/>
    </xmlCellPr>
  </singleXmlCell>
  <singleXmlCell id="926" xr6:uid="{00000000-000C-0000-FFFF-FFFF84030000}" r="I25" connectionId="0">
    <xmlCellPr id="1" xr6:uid="{00000000-0010-0000-8403-000001000000}" uniqueName="P1079945">
      <xmlPr mapId="1" xpath="/GFI-IZD-POD/IPK-GFI-IZD-POD_1000344/P1079945" xmlDataType="decimal"/>
    </xmlCellPr>
  </singleXmlCell>
  <singleXmlCell id="927" xr6:uid="{00000000-000C-0000-FFFF-FFFF85030000}" r="J25" connectionId="0">
    <xmlCellPr id="1" xr6:uid="{00000000-0010-0000-8503-000001000000}" uniqueName="P1079946">
      <xmlPr mapId="1" xpath="/GFI-IZD-POD/IPK-GFI-IZD-POD_1000344/P1079946" xmlDataType="decimal"/>
    </xmlCellPr>
  </singleXmlCell>
  <singleXmlCell id="928" xr6:uid="{00000000-000C-0000-FFFF-FFFF86030000}" r="K25" connectionId="0">
    <xmlCellPr id="1" xr6:uid="{00000000-0010-0000-8603-000001000000}" uniqueName="P1079947">
      <xmlPr mapId="1" xpath="/GFI-IZD-POD/IPK-GFI-IZD-POD_1000344/P1079947" xmlDataType="decimal"/>
    </xmlCellPr>
  </singleXmlCell>
  <singleXmlCell id="929" xr6:uid="{00000000-000C-0000-FFFF-FFFF87030000}" r="L25" connectionId="0">
    <xmlCellPr id="1" xr6:uid="{00000000-0010-0000-8703-000001000000}" uniqueName="P1079948">
      <xmlPr mapId="1" xpath="/GFI-IZD-POD/IPK-GFI-IZD-POD_1000344/P1079948" xmlDataType="decimal"/>
    </xmlCellPr>
  </singleXmlCell>
  <singleXmlCell id="930" xr6:uid="{00000000-000C-0000-FFFF-FFFF88030000}" r="M25" connectionId="0">
    <xmlCellPr id="1" xr6:uid="{00000000-0010-0000-8803-000001000000}" uniqueName="P1079949">
      <xmlPr mapId="1" xpath="/GFI-IZD-POD/IPK-GFI-IZD-POD_1000344/P1079949" xmlDataType="decimal"/>
    </xmlCellPr>
  </singleXmlCell>
  <singleXmlCell id="931" xr6:uid="{00000000-000C-0000-FFFF-FFFF89030000}" r="N25" connectionId="0">
    <xmlCellPr id="1" xr6:uid="{00000000-0010-0000-8903-000001000000}" uniqueName="P1079950">
      <xmlPr mapId="1" xpath="/GFI-IZD-POD/IPK-GFI-IZD-POD_1000344/P1079950" xmlDataType="decimal"/>
    </xmlCellPr>
  </singleXmlCell>
  <singleXmlCell id="932" xr6:uid="{00000000-000C-0000-FFFF-FFFF8A030000}" r="O25" connectionId="0">
    <xmlCellPr id="1" xr6:uid="{00000000-0010-0000-8A03-000001000000}" uniqueName="P1079951">
      <xmlPr mapId="1" xpath="/GFI-IZD-POD/IPK-GFI-IZD-POD_1000344/P1079951" xmlDataType="decimal"/>
    </xmlCellPr>
  </singleXmlCell>
  <singleXmlCell id="933" xr6:uid="{00000000-000C-0000-FFFF-FFFF8B030000}" r="P25" connectionId="0">
    <xmlCellPr id="1" xr6:uid="{00000000-0010-0000-8B03-000001000000}" uniqueName="P1082096">
      <xmlPr mapId="1" xpath="/GFI-IZD-POD/IPK-GFI-IZD-POD_1000344/P1082096" xmlDataType="decimal"/>
    </xmlCellPr>
  </singleXmlCell>
  <singleXmlCell id="934" xr6:uid="{00000000-000C-0000-FFFF-FFFF8C030000}" r="Q25" connectionId="0">
    <xmlCellPr id="1" xr6:uid="{00000000-0010-0000-8C03-000001000000}" uniqueName="P1082098">
      <xmlPr mapId="1" xpath="/GFI-IZD-POD/IPK-GFI-IZD-POD_1000344/P1082098" xmlDataType="decimal"/>
    </xmlCellPr>
  </singleXmlCell>
  <singleXmlCell id="935" xr6:uid="{00000000-000C-0000-FFFF-FFFF8D030000}" r="R25" connectionId="0">
    <xmlCellPr id="1" xr6:uid="{00000000-0010-0000-8D03-000001000000}" uniqueName="P1082100">
      <xmlPr mapId="1" xpath="/GFI-IZD-POD/IPK-GFI-IZD-POD_1000344/P1082100" xmlDataType="decimal"/>
    </xmlCellPr>
  </singleXmlCell>
  <singleXmlCell id="936" xr6:uid="{00000000-000C-0000-FFFF-FFFF8E030000}" r="U25" connectionId="0">
    <xmlCellPr id="1" xr6:uid="{00000000-0010-0000-8E03-000001000000}" uniqueName="P1082102">
      <xmlPr mapId="1" xpath="/GFI-IZD-POD/IPK-GFI-IZD-POD_1000344/P1082102" xmlDataType="decimal"/>
    </xmlCellPr>
  </singleXmlCell>
  <singleXmlCell id="937" xr6:uid="{00000000-000C-0000-FFFF-FFFF8F030000}" r="V25" connectionId="0">
    <xmlCellPr id="1" xr6:uid="{00000000-0010-0000-8F03-000001000000}" uniqueName="P1082104">
      <xmlPr mapId="1" xpath="/GFI-IZD-POD/IPK-GFI-IZD-POD_1000344/P1082104" xmlDataType="decimal"/>
    </xmlCellPr>
  </singleXmlCell>
  <singleXmlCell id="938" xr6:uid="{00000000-000C-0000-FFFF-FFFF90030000}" r="W25" connectionId="0">
    <xmlCellPr id="1" xr6:uid="{00000000-0010-0000-9003-000001000000}" uniqueName="P1082105">
      <xmlPr mapId="1" xpath="/GFI-IZD-POD/IPK-GFI-IZD-POD_1000344/P1082105" xmlDataType="decimal"/>
    </xmlCellPr>
  </singleXmlCell>
  <singleXmlCell id="939" xr6:uid="{00000000-000C-0000-FFFF-FFFF91030000}" r="X25" connectionId="0">
    <xmlCellPr id="1" xr6:uid="{00000000-0010-0000-9103-000001000000}" uniqueName="P1082106">
      <xmlPr mapId="1" xpath="/GFI-IZD-POD/IPK-GFI-IZD-POD_1000344/P1082106" xmlDataType="decimal"/>
    </xmlCellPr>
  </singleXmlCell>
  <singleXmlCell id="940" xr6:uid="{00000000-000C-0000-FFFF-FFFF92030000}" r="Y25" connectionId="0">
    <xmlCellPr id="1" xr6:uid="{00000000-0010-0000-9203-000001000000}" uniqueName="P1082108">
      <xmlPr mapId="1" xpath="/GFI-IZD-POD/IPK-GFI-IZD-POD_1000344/P1082108" xmlDataType="decimal"/>
    </xmlCellPr>
  </singleXmlCell>
  <singleXmlCell id="941" xr6:uid="{00000000-000C-0000-FFFF-FFFF93030000}" r="H26" connectionId="0">
    <xmlCellPr id="1" xr6:uid="{00000000-0010-0000-9303-000001000000}" uniqueName="P1079952">
      <xmlPr mapId="1" xpath="/GFI-IZD-POD/IPK-GFI-IZD-POD_1000344/P1079952" xmlDataType="decimal"/>
    </xmlCellPr>
  </singleXmlCell>
  <singleXmlCell id="942" xr6:uid="{00000000-000C-0000-FFFF-FFFF94030000}" r="I26" connectionId="0">
    <xmlCellPr id="1" xr6:uid="{00000000-0010-0000-9403-000001000000}" uniqueName="P1079953">
      <xmlPr mapId="1" xpath="/GFI-IZD-POD/IPK-GFI-IZD-POD_1000344/P1079953" xmlDataType="decimal"/>
    </xmlCellPr>
  </singleXmlCell>
  <singleXmlCell id="943" xr6:uid="{00000000-000C-0000-FFFF-FFFF95030000}" r="J26" connectionId="0">
    <xmlCellPr id="1" xr6:uid="{00000000-0010-0000-9503-000001000000}" uniqueName="P1079954">
      <xmlPr mapId="1" xpath="/GFI-IZD-POD/IPK-GFI-IZD-POD_1000344/P1079954" xmlDataType="decimal"/>
    </xmlCellPr>
  </singleXmlCell>
  <singleXmlCell id="944" xr6:uid="{00000000-000C-0000-FFFF-FFFF96030000}" r="K26" connectionId="0">
    <xmlCellPr id="1" xr6:uid="{00000000-0010-0000-9603-000001000000}" uniqueName="P1079955">
      <xmlPr mapId="1" xpath="/GFI-IZD-POD/IPK-GFI-IZD-POD_1000344/P1079955" xmlDataType="decimal"/>
    </xmlCellPr>
  </singleXmlCell>
  <singleXmlCell id="945" xr6:uid="{00000000-000C-0000-FFFF-FFFF97030000}" r="L26" connectionId="0">
    <xmlCellPr id="1" xr6:uid="{00000000-0010-0000-9703-000001000000}" uniqueName="P1079956">
      <xmlPr mapId="1" xpath="/GFI-IZD-POD/IPK-GFI-IZD-POD_1000344/P1079956" xmlDataType="decimal"/>
    </xmlCellPr>
  </singleXmlCell>
  <singleXmlCell id="946" xr6:uid="{00000000-000C-0000-FFFF-FFFF98030000}" r="M26" connectionId="0">
    <xmlCellPr id="1" xr6:uid="{00000000-0010-0000-9803-000001000000}" uniqueName="P1079957">
      <xmlPr mapId="1" xpath="/GFI-IZD-POD/IPK-GFI-IZD-POD_1000344/P1079957" xmlDataType="decimal"/>
    </xmlCellPr>
  </singleXmlCell>
  <singleXmlCell id="947" xr6:uid="{00000000-000C-0000-FFFF-FFFF99030000}" r="N26" connectionId="0">
    <xmlCellPr id="1" xr6:uid="{00000000-0010-0000-9903-000001000000}" uniqueName="P1079958">
      <xmlPr mapId="1" xpath="/GFI-IZD-POD/IPK-GFI-IZD-POD_1000344/P1079958" xmlDataType="decimal"/>
    </xmlCellPr>
  </singleXmlCell>
  <singleXmlCell id="948" xr6:uid="{00000000-000C-0000-FFFF-FFFF9A030000}" r="O26" connectionId="0">
    <xmlCellPr id="1" xr6:uid="{00000000-0010-0000-9A03-000001000000}" uniqueName="P1079959">
      <xmlPr mapId="1" xpath="/GFI-IZD-POD/IPK-GFI-IZD-POD_1000344/P1079959" xmlDataType="decimal"/>
    </xmlCellPr>
  </singleXmlCell>
  <singleXmlCell id="949" xr6:uid="{00000000-000C-0000-FFFF-FFFF9B030000}" r="P26" connectionId="0">
    <xmlCellPr id="1" xr6:uid="{00000000-0010-0000-9B03-000001000000}" uniqueName="P1082110">
      <xmlPr mapId="1" xpath="/GFI-IZD-POD/IPK-GFI-IZD-POD_1000344/P1082110" xmlDataType="decimal"/>
    </xmlCellPr>
  </singleXmlCell>
  <singleXmlCell id="950" xr6:uid="{00000000-000C-0000-FFFF-FFFF9C030000}" r="Q26" connectionId="0">
    <xmlCellPr id="1" xr6:uid="{00000000-0010-0000-9C03-000001000000}" uniqueName="P1082112">
      <xmlPr mapId="1" xpath="/GFI-IZD-POD/IPK-GFI-IZD-POD_1000344/P1082112" xmlDataType="decimal"/>
    </xmlCellPr>
  </singleXmlCell>
  <singleXmlCell id="951" xr6:uid="{00000000-000C-0000-FFFF-FFFF9D030000}" r="R26" connectionId="0">
    <xmlCellPr id="1" xr6:uid="{00000000-0010-0000-9D03-000001000000}" uniqueName="P1082115">
      <xmlPr mapId="1" xpath="/GFI-IZD-POD/IPK-GFI-IZD-POD_1000344/P1082115" xmlDataType="decimal"/>
    </xmlCellPr>
  </singleXmlCell>
  <singleXmlCell id="952" xr6:uid="{00000000-000C-0000-FFFF-FFFF9E030000}" r="U26" connectionId="0">
    <xmlCellPr id="1" xr6:uid="{00000000-0010-0000-9E03-000001000000}" uniqueName="P1082118">
      <xmlPr mapId="1" xpath="/GFI-IZD-POD/IPK-GFI-IZD-POD_1000344/P1082118" xmlDataType="decimal"/>
    </xmlCellPr>
  </singleXmlCell>
  <singleXmlCell id="953" xr6:uid="{00000000-000C-0000-FFFF-FFFF9F030000}" r="V26" connectionId="0">
    <xmlCellPr id="1" xr6:uid="{00000000-0010-0000-9F03-000001000000}" uniqueName="P1082121">
      <xmlPr mapId="1" xpath="/GFI-IZD-POD/IPK-GFI-IZD-POD_1000344/P1082121" xmlDataType="decimal"/>
    </xmlCellPr>
  </singleXmlCell>
  <singleXmlCell id="954" xr6:uid="{00000000-000C-0000-FFFF-FFFFA0030000}" r="W26" connectionId="0">
    <xmlCellPr id="1" xr6:uid="{00000000-0010-0000-A003-000001000000}" uniqueName="P1082125">
      <xmlPr mapId="1" xpath="/GFI-IZD-POD/IPK-GFI-IZD-POD_1000344/P1082125" xmlDataType="decimal"/>
    </xmlCellPr>
  </singleXmlCell>
  <singleXmlCell id="955" xr6:uid="{00000000-000C-0000-FFFF-FFFFA1030000}" r="X26" connectionId="0">
    <xmlCellPr id="1" xr6:uid="{00000000-0010-0000-A103-000001000000}" uniqueName="P1082133">
      <xmlPr mapId="1" xpath="/GFI-IZD-POD/IPK-GFI-IZD-POD_1000344/P1082133" xmlDataType="decimal"/>
    </xmlCellPr>
  </singleXmlCell>
  <singleXmlCell id="956" xr6:uid="{00000000-000C-0000-FFFF-FFFFA2030000}" r="Y26" connectionId="0">
    <xmlCellPr id="1" xr6:uid="{00000000-0010-0000-A203-000001000000}" uniqueName="P1082135">
      <xmlPr mapId="1" xpath="/GFI-IZD-POD/IPK-GFI-IZD-POD_1000344/P1082135" xmlDataType="decimal"/>
    </xmlCellPr>
  </singleXmlCell>
  <singleXmlCell id="957" xr6:uid="{00000000-000C-0000-FFFF-FFFFA3030000}" r="H27" connectionId="0">
    <xmlCellPr id="1" xr6:uid="{00000000-0010-0000-A303-000001000000}" uniqueName="P1079960">
      <xmlPr mapId="1" xpath="/GFI-IZD-POD/IPK-GFI-IZD-POD_1000344/P1079960" xmlDataType="decimal"/>
    </xmlCellPr>
  </singleXmlCell>
  <singleXmlCell id="958" xr6:uid="{00000000-000C-0000-FFFF-FFFFA4030000}" r="I27" connectionId="0">
    <xmlCellPr id="1" xr6:uid="{00000000-0010-0000-A403-000001000000}" uniqueName="P1079961">
      <xmlPr mapId="1" xpath="/GFI-IZD-POD/IPK-GFI-IZD-POD_1000344/P1079961" xmlDataType="decimal"/>
    </xmlCellPr>
  </singleXmlCell>
  <singleXmlCell id="959" xr6:uid="{00000000-000C-0000-FFFF-FFFFA5030000}" r="J27" connectionId="0">
    <xmlCellPr id="1" xr6:uid="{00000000-0010-0000-A503-000001000000}" uniqueName="P1079962">
      <xmlPr mapId="1" xpath="/GFI-IZD-POD/IPK-GFI-IZD-POD_1000344/P1079962" xmlDataType="decimal"/>
    </xmlCellPr>
  </singleXmlCell>
  <singleXmlCell id="960" xr6:uid="{00000000-000C-0000-FFFF-FFFFA6030000}" r="K27" connectionId="0">
    <xmlCellPr id="1" xr6:uid="{00000000-0010-0000-A603-000001000000}" uniqueName="P1079963">
      <xmlPr mapId="1" xpath="/GFI-IZD-POD/IPK-GFI-IZD-POD_1000344/P1079963" xmlDataType="decimal"/>
    </xmlCellPr>
  </singleXmlCell>
  <singleXmlCell id="961" xr6:uid="{00000000-000C-0000-FFFF-FFFFA7030000}" r="L27" connectionId="0">
    <xmlCellPr id="1" xr6:uid="{00000000-0010-0000-A703-000001000000}" uniqueName="P1079964">
      <xmlPr mapId="1" xpath="/GFI-IZD-POD/IPK-GFI-IZD-POD_1000344/P1079964" xmlDataType="decimal"/>
    </xmlCellPr>
  </singleXmlCell>
  <singleXmlCell id="962" xr6:uid="{00000000-000C-0000-FFFF-FFFFA8030000}" r="M27" connectionId="0">
    <xmlCellPr id="1" xr6:uid="{00000000-0010-0000-A803-000001000000}" uniqueName="P1079965">
      <xmlPr mapId="1" xpath="/GFI-IZD-POD/IPK-GFI-IZD-POD_1000344/P1079965" xmlDataType="decimal"/>
    </xmlCellPr>
  </singleXmlCell>
  <singleXmlCell id="963" xr6:uid="{00000000-000C-0000-FFFF-FFFFA9030000}" r="N27" connectionId="0">
    <xmlCellPr id="1" xr6:uid="{00000000-0010-0000-A903-000001000000}" uniqueName="P1079966">
      <xmlPr mapId="1" xpath="/GFI-IZD-POD/IPK-GFI-IZD-POD_1000344/P1079966" xmlDataType="decimal"/>
    </xmlCellPr>
  </singleXmlCell>
  <singleXmlCell id="964" xr6:uid="{00000000-000C-0000-FFFF-FFFFAA030000}" r="O27" connectionId="0">
    <xmlCellPr id="1" xr6:uid="{00000000-0010-0000-AA03-000001000000}" uniqueName="P1079967">
      <xmlPr mapId="1" xpath="/GFI-IZD-POD/IPK-GFI-IZD-POD_1000344/P1079967" xmlDataType="decimal"/>
    </xmlCellPr>
  </singleXmlCell>
  <singleXmlCell id="965" xr6:uid="{00000000-000C-0000-FFFF-FFFFAB030000}" r="P27" connectionId="0">
    <xmlCellPr id="1" xr6:uid="{00000000-0010-0000-AB03-000001000000}" uniqueName="P1082136">
      <xmlPr mapId="1" xpath="/GFI-IZD-POD/IPK-GFI-IZD-POD_1000344/P1082136" xmlDataType="decimal"/>
    </xmlCellPr>
  </singleXmlCell>
  <singleXmlCell id="966" xr6:uid="{00000000-000C-0000-FFFF-FFFFAC030000}" r="Q27" connectionId="0">
    <xmlCellPr id="1" xr6:uid="{00000000-0010-0000-AC03-000001000000}" uniqueName="P1082139">
      <xmlPr mapId="1" xpath="/GFI-IZD-POD/IPK-GFI-IZD-POD_1000344/P1082139" xmlDataType="decimal"/>
    </xmlCellPr>
  </singleXmlCell>
  <singleXmlCell id="967" xr6:uid="{00000000-000C-0000-FFFF-FFFFAD030000}" r="R27" connectionId="0">
    <xmlCellPr id="1" xr6:uid="{00000000-0010-0000-AD03-000001000000}" uniqueName="P1082147">
      <xmlPr mapId="1" xpath="/GFI-IZD-POD/IPK-GFI-IZD-POD_1000344/P1082147" xmlDataType="decimal"/>
    </xmlCellPr>
  </singleXmlCell>
  <singleXmlCell id="968" xr6:uid="{00000000-000C-0000-FFFF-FFFFAE030000}" r="U27" connectionId="0">
    <xmlCellPr id="1" xr6:uid="{00000000-0010-0000-AE03-000001000000}" uniqueName="P1082148">
      <xmlPr mapId="1" xpath="/GFI-IZD-POD/IPK-GFI-IZD-POD_1000344/P1082148" xmlDataType="decimal"/>
    </xmlCellPr>
  </singleXmlCell>
  <singleXmlCell id="969" xr6:uid="{00000000-000C-0000-FFFF-FFFFAF030000}" r="V27" connectionId="0">
    <xmlCellPr id="1" xr6:uid="{00000000-0010-0000-AF03-000001000000}" uniqueName="P1082149">
      <xmlPr mapId="1" xpath="/GFI-IZD-POD/IPK-GFI-IZD-POD_1000344/P1082149" xmlDataType="decimal"/>
    </xmlCellPr>
  </singleXmlCell>
  <singleXmlCell id="970" xr6:uid="{00000000-000C-0000-FFFF-FFFFB0030000}" r="W27" connectionId="0">
    <xmlCellPr id="1" xr6:uid="{00000000-0010-0000-B003-000001000000}" uniqueName="P1082150">
      <xmlPr mapId="1" xpath="/GFI-IZD-POD/IPK-GFI-IZD-POD_1000344/P1082150" xmlDataType="decimal"/>
    </xmlCellPr>
  </singleXmlCell>
  <singleXmlCell id="971" xr6:uid="{00000000-000C-0000-FFFF-FFFFB1030000}" r="X27" connectionId="0">
    <xmlCellPr id="1" xr6:uid="{00000000-0010-0000-B103-000001000000}" uniqueName="P1082151">
      <xmlPr mapId="1" xpath="/GFI-IZD-POD/IPK-GFI-IZD-POD_1000344/P1082151" xmlDataType="decimal"/>
    </xmlCellPr>
  </singleXmlCell>
  <singleXmlCell id="972" xr6:uid="{00000000-000C-0000-FFFF-FFFFB2030000}" r="Y27" connectionId="0">
    <xmlCellPr id="1" xr6:uid="{00000000-0010-0000-B203-000001000000}" uniqueName="P1082152">
      <xmlPr mapId="1" xpath="/GFI-IZD-POD/IPK-GFI-IZD-POD_1000344/P1082152" xmlDataType="decimal"/>
    </xmlCellPr>
  </singleXmlCell>
  <singleXmlCell id="973" xr6:uid="{00000000-000C-0000-FFFF-FFFFB3030000}" r="H28" connectionId="0">
    <xmlCellPr id="1" xr6:uid="{00000000-0010-0000-B303-000001000000}" uniqueName="P1079968">
      <xmlPr mapId="1" xpath="/GFI-IZD-POD/IPK-GFI-IZD-POD_1000344/P1079968" xmlDataType="decimal"/>
    </xmlCellPr>
  </singleXmlCell>
  <singleXmlCell id="974" xr6:uid="{00000000-000C-0000-FFFF-FFFFB4030000}" r="I28" connectionId="0">
    <xmlCellPr id="1" xr6:uid="{00000000-0010-0000-B403-000001000000}" uniqueName="P1079969">
      <xmlPr mapId="1" xpath="/GFI-IZD-POD/IPK-GFI-IZD-POD_1000344/P1079969" xmlDataType="decimal"/>
    </xmlCellPr>
  </singleXmlCell>
  <singleXmlCell id="975" xr6:uid="{00000000-000C-0000-FFFF-FFFFB5030000}" r="J28" connectionId="0">
    <xmlCellPr id="1" xr6:uid="{00000000-0010-0000-B503-000001000000}" uniqueName="P1079970">
      <xmlPr mapId="1" xpath="/GFI-IZD-POD/IPK-GFI-IZD-POD_1000344/P1079970" xmlDataType="decimal"/>
    </xmlCellPr>
  </singleXmlCell>
  <singleXmlCell id="976" xr6:uid="{00000000-000C-0000-FFFF-FFFFB6030000}" r="K28" connectionId="0">
    <xmlCellPr id="1" xr6:uid="{00000000-0010-0000-B603-000001000000}" uniqueName="P1079971">
      <xmlPr mapId="1" xpath="/GFI-IZD-POD/IPK-GFI-IZD-POD_1000344/P1079971" xmlDataType="decimal"/>
    </xmlCellPr>
  </singleXmlCell>
  <singleXmlCell id="977" xr6:uid="{00000000-000C-0000-FFFF-FFFFB7030000}" r="L28" connectionId="0">
    <xmlCellPr id="1" xr6:uid="{00000000-0010-0000-B703-000001000000}" uniqueName="P1079972">
      <xmlPr mapId="1" xpath="/GFI-IZD-POD/IPK-GFI-IZD-POD_1000344/P1079972" xmlDataType="decimal"/>
    </xmlCellPr>
  </singleXmlCell>
  <singleXmlCell id="978" xr6:uid="{00000000-000C-0000-FFFF-FFFFB8030000}" r="M28" connectionId="0">
    <xmlCellPr id="1" xr6:uid="{00000000-0010-0000-B803-000001000000}" uniqueName="P1079973">
      <xmlPr mapId="1" xpath="/GFI-IZD-POD/IPK-GFI-IZD-POD_1000344/P1079973" xmlDataType="decimal"/>
    </xmlCellPr>
  </singleXmlCell>
  <singleXmlCell id="979" xr6:uid="{00000000-000C-0000-FFFF-FFFFB9030000}" r="N28" connectionId="0">
    <xmlCellPr id="1" xr6:uid="{00000000-0010-0000-B903-000001000000}" uniqueName="P1079974">
      <xmlPr mapId="1" xpath="/GFI-IZD-POD/IPK-GFI-IZD-POD_1000344/P1079974" xmlDataType="decimal"/>
    </xmlCellPr>
  </singleXmlCell>
  <singleXmlCell id="980" xr6:uid="{00000000-000C-0000-FFFF-FFFFBA030000}" r="O28" connectionId="0">
    <xmlCellPr id="1" xr6:uid="{00000000-0010-0000-BA03-000001000000}" uniqueName="P1079975">
      <xmlPr mapId="1" xpath="/GFI-IZD-POD/IPK-GFI-IZD-POD_1000344/P1079975" xmlDataType="decimal"/>
    </xmlCellPr>
  </singleXmlCell>
  <singleXmlCell id="981" xr6:uid="{00000000-000C-0000-FFFF-FFFFBB030000}" r="P28" connectionId="0">
    <xmlCellPr id="1" xr6:uid="{00000000-0010-0000-BB03-000001000000}" uniqueName="P1082153">
      <xmlPr mapId="1" xpath="/GFI-IZD-POD/IPK-GFI-IZD-POD_1000344/P1082153" xmlDataType="decimal"/>
    </xmlCellPr>
  </singleXmlCell>
  <singleXmlCell id="982" xr6:uid="{00000000-000C-0000-FFFF-FFFFBC030000}" r="Q28" connectionId="0">
    <xmlCellPr id="1" xr6:uid="{00000000-0010-0000-BC03-000001000000}" uniqueName="P1082155">
      <xmlPr mapId="1" xpath="/GFI-IZD-POD/IPK-GFI-IZD-POD_1000344/P1082155" xmlDataType="decimal"/>
    </xmlCellPr>
  </singleXmlCell>
  <singleXmlCell id="983" xr6:uid="{00000000-000C-0000-FFFF-FFFFBD030000}" r="R28" connectionId="0">
    <xmlCellPr id="1" xr6:uid="{00000000-0010-0000-BD03-000001000000}" uniqueName="P1082156">
      <xmlPr mapId="1" xpath="/GFI-IZD-POD/IPK-GFI-IZD-POD_1000344/P1082156" xmlDataType="decimal"/>
    </xmlCellPr>
  </singleXmlCell>
  <singleXmlCell id="984" xr6:uid="{00000000-000C-0000-FFFF-FFFFBE030000}" r="U28" connectionId="0">
    <xmlCellPr id="1" xr6:uid="{00000000-0010-0000-BE03-000001000000}" uniqueName="P1082157">
      <xmlPr mapId="1" xpath="/GFI-IZD-POD/IPK-GFI-IZD-POD_1000344/P1082157" xmlDataType="decimal"/>
    </xmlCellPr>
  </singleXmlCell>
  <singleXmlCell id="985" xr6:uid="{00000000-000C-0000-FFFF-FFFFBF030000}" r="V28" connectionId="0">
    <xmlCellPr id="1" xr6:uid="{00000000-0010-0000-BF03-000001000000}" uniqueName="P1082158">
      <xmlPr mapId="1" xpath="/GFI-IZD-POD/IPK-GFI-IZD-POD_1000344/P1082158" xmlDataType="decimal"/>
    </xmlCellPr>
  </singleXmlCell>
  <singleXmlCell id="986" xr6:uid="{00000000-000C-0000-FFFF-FFFFC0030000}" r="W28" connectionId="0">
    <xmlCellPr id="1" xr6:uid="{00000000-0010-0000-C003-000001000000}" uniqueName="P1082159">
      <xmlPr mapId="1" xpath="/GFI-IZD-POD/IPK-GFI-IZD-POD_1000344/P1082159" xmlDataType="decimal"/>
    </xmlCellPr>
  </singleXmlCell>
  <singleXmlCell id="987" xr6:uid="{00000000-000C-0000-FFFF-FFFFC1030000}" r="X28" connectionId="0">
    <xmlCellPr id="1" xr6:uid="{00000000-0010-0000-C103-000001000000}" uniqueName="P1082160">
      <xmlPr mapId="1" xpath="/GFI-IZD-POD/IPK-GFI-IZD-POD_1000344/P1082160" xmlDataType="decimal"/>
    </xmlCellPr>
  </singleXmlCell>
  <singleXmlCell id="988" xr6:uid="{00000000-000C-0000-FFFF-FFFFC2030000}" r="Y28" connectionId="0">
    <xmlCellPr id="1" xr6:uid="{00000000-0010-0000-C203-000001000000}" uniqueName="P1082161">
      <xmlPr mapId="1" xpath="/GFI-IZD-POD/IPK-GFI-IZD-POD_1000344/P1082161" xmlDataType="decimal"/>
    </xmlCellPr>
  </singleXmlCell>
  <singleXmlCell id="989" xr6:uid="{00000000-000C-0000-FFFF-FFFFC3030000}" r="H30" connectionId="0">
    <xmlCellPr id="1" xr6:uid="{00000000-0010-0000-C303-000001000000}" uniqueName="P1079976">
      <xmlPr mapId="1" xpath="/GFI-IZD-POD/IPK-GFI-IZD-POD_1000344/P1079976" xmlDataType="decimal"/>
    </xmlCellPr>
  </singleXmlCell>
  <singleXmlCell id="990" xr6:uid="{00000000-000C-0000-FFFF-FFFFC4030000}" r="I30" connectionId="0">
    <xmlCellPr id="1" xr6:uid="{00000000-0010-0000-C403-000001000000}" uniqueName="P1079977">
      <xmlPr mapId="1" xpath="/GFI-IZD-POD/IPK-GFI-IZD-POD_1000344/P1079977" xmlDataType="decimal"/>
    </xmlCellPr>
  </singleXmlCell>
  <singleXmlCell id="991" xr6:uid="{00000000-000C-0000-FFFF-FFFFC5030000}" r="J30" connectionId="0">
    <xmlCellPr id="1" xr6:uid="{00000000-0010-0000-C503-000001000000}" uniqueName="P1079978">
      <xmlPr mapId="1" xpath="/GFI-IZD-POD/IPK-GFI-IZD-POD_1000344/P1079978" xmlDataType="decimal"/>
    </xmlCellPr>
  </singleXmlCell>
  <singleXmlCell id="992" xr6:uid="{00000000-000C-0000-FFFF-FFFFC6030000}" r="K30" connectionId="0">
    <xmlCellPr id="1" xr6:uid="{00000000-0010-0000-C603-000001000000}" uniqueName="P1079979">
      <xmlPr mapId="1" xpath="/GFI-IZD-POD/IPK-GFI-IZD-POD_1000344/P1079979" xmlDataType="decimal"/>
    </xmlCellPr>
  </singleXmlCell>
  <singleXmlCell id="993" xr6:uid="{00000000-000C-0000-FFFF-FFFFC7030000}" r="L30" connectionId="0">
    <xmlCellPr id="1" xr6:uid="{00000000-0010-0000-C703-000001000000}" uniqueName="P1079980">
      <xmlPr mapId="1" xpath="/GFI-IZD-POD/IPK-GFI-IZD-POD_1000344/P1079980" xmlDataType="decimal"/>
    </xmlCellPr>
  </singleXmlCell>
  <singleXmlCell id="994" xr6:uid="{00000000-000C-0000-FFFF-FFFFC8030000}" r="M30" connectionId="0">
    <xmlCellPr id="1" xr6:uid="{00000000-0010-0000-C803-000001000000}" uniqueName="P1079981">
      <xmlPr mapId="1" xpath="/GFI-IZD-POD/IPK-GFI-IZD-POD_1000344/P1079981" xmlDataType="decimal"/>
    </xmlCellPr>
  </singleXmlCell>
  <singleXmlCell id="995" xr6:uid="{00000000-000C-0000-FFFF-FFFFC9030000}" r="N30" connectionId="0">
    <xmlCellPr id="1" xr6:uid="{00000000-0010-0000-C903-000001000000}" uniqueName="P1079982">
      <xmlPr mapId="1" xpath="/GFI-IZD-POD/IPK-GFI-IZD-POD_1000344/P1079982" xmlDataType="decimal"/>
    </xmlCellPr>
  </singleXmlCell>
  <singleXmlCell id="996" xr6:uid="{00000000-000C-0000-FFFF-FFFFCA030000}" r="O30" connectionId="0">
    <xmlCellPr id="1" xr6:uid="{00000000-0010-0000-CA03-000001000000}" uniqueName="P1079983">
      <xmlPr mapId="1" xpath="/GFI-IZD-POD/IPK-GFI-IZD-POD_1000344/P1079983" xmlDataType="decimal"/>
    </xmlCellPr>
  </singleXmlCell>
  <singleXmlCell id="997" xr6:uid="{00000000-000C-0000-FFFF-FFFFCB030000}" r="P30" connectionId="0">
    <xmlCellPr id="1" xr6:uid="{00000000-0010-0000-CB03-000001000000}" uniqueName="P1082162">
      <xmlPr mapId="1" xpath="/GFI-IZD-POD/IPK-GFI-IZD-POD_1000344/P1082162" xmlDataType="decimal"/>
    </xmlCellPr>
  </singleXmlCell>
  <singleXmlCell id="998" xr6:uid="{00000000-000C-0000-FFFF-FFFFCC030000}" r="Q30" connectionId="0">
    <xmlCellPr id="1" xr6:uid="{00000000-0010-0000-CC03-000001000000}" uniqueName="P1082163">
      <xmlPr mapId="1" xpath="/GFI-IZD-POD/IPK-GFI-IZD-POD_1000344/P1082163" xmlDataType="decimal"/>
    </xmlCellPr>
  </singleXmlCell>
  <singleXmlCell id="999" xr6:uid="{00000000-000C-0000-FFFF-FFFFCD030000}" r="R30" connectionId="0">
    <xmlCellPr id="1" xr6:uid="{00000000-0010-0000-CD03-000001000000}" uniqueName="P1082164">
      <xmlPr mapId="1" xpath="/GFI-IZD-POD/IPK-GFI-IZD-POD_1000344/P1082164" xmlDataType="decimal"/>
    </xmlCellPr>
  </singleXmlCell>
  <singleXmlCell id="1000" xr6:uid="{00000000-000C-0000-FFFF-FFFFCE030000}" r="U30" connectionId="0">
    <xmlCellPr id="1" xr6:uid="{00000000-0010-0000-CE03-000001000000}" uniqueName="P1082165">
      <xmlPr mapId="1" xpath="/GFI-IZD-POD/IPK-GFI-IZD-POD_1000344/P1082165" xmlDataType="decimal"/>
    </xmlCellPr>
  </singleXmlCell>
  <singleXmlCell id="1001" xr6:uid="{00000000-000C-0000-FFFF-FFFFCF030000}" r="V30" connectionId="0">
    <xmlCellPr id="1" xr6:uid="{00000000-0010-0000-CF03-000001000000}" uniqueName="P1082166">
      <xmlPr mapId="1" xpath="/GFI-IZD-POD/IPK-GFI-IZD-POD_1000344/P1082166" xmlDataType="decimal"/>
    </xmlCellPr>
  </singleXmlCell>
  <singleXmlCell id="1002" xr6:uid="{00000000-000C-0000-FFFF-FFFFD0030000}" r="W30" connectionId="0">
    <xmlCellPr id="1" xr6:uid="{00000000-0010-0000-D003-000001000000}" uniqueName="P1082167">
      <xmlPr mapId="1" xpath="/GFI-IZD-POD/IPK-GFI-IZD-POD_1000344/P1082167" xmlDataType="decimal"/>
    </xmlCellPr>
  </singleXmlCell>
  <singleXmlCell id="1003" xr6:uid="{00000000-000C-0000-FFFF-FFFFD1030000}" r="X30" connectionId="0">
    <xmlCellPr id="1" xr6:uid="{00000000-0010-0000-D103-000001000000}" uniqueName="P1082168">
      <xmlPr mapId="1" xpath="/GFI-IZD-POD/IPK-GFI-IZD-POD_1000344/P1082168" xmlDataType="decimal"/>
    </xmlCellPr>
  </singleXmlCell>
  <singleXmlCell id="1004" xr6:uid="{00000000-000C-0000-FFFF-FFFFD2030000}" r="Y30" connectionId="0">
    <xmlCellPr id="1" xr6:uid="{00000000-0010-0000-D203-000001000000}" uniqueName="P1082169">
      <xmlPr mapId="1" xpath="/GFI-IZD-POD/IPK-GFI-IZD-POD_1000344/P1082169" xmlDataType="decimal"/>
    </xmlCellPr>
  </singleXmlCell>
  <singleXmlCell id="1005" xr6:uid="{00000000-000C-0000-FFFF-FFFFD3030000}" r="H32" connectionId="0">
    <xmlCellPr id="1" xr6:uid="{00000000-0010-0000-D303-000001000000}" uniqueName="P1079984">
      <xmlPr mapId="1" xpath="/GFI-IZD-POD/IPK-GFI-IZD-POD_1000344/P1079984" xmlDataType="decimal"/>
    </xmlCellPr>
  </singleXmlCell>
  <singleXmlCell id="1006" xr6:uid="{00000000-000C-0000-FFFF-FFFFD4030000}" r="I32" connectionId="0">
    <xmlCellPr id="1" xr6:uid="{00000000-0010-0000-D403-000001000000}" uniqueName="P1079985">
      <xmlPr mapId="1" xpath="/GFI-IZD-POD/IPK-GFI-IZD-POD_1000344/P1079985" xmlDataType="decimal"/>
    </xmlCellPr>
  </singleXmlCell>
  <singleXmlCell id="1007" xr6:uid="{00000000-000C-0000-FFFF-FFFFD5030000}" r="J32" connectionId="0">
    <xmlCellPr id="1" xr6:uid="{00000000-0010-0000-D503-000001000000}" uniqueName="P1079986">
      <xmlPr mapId="1" xpath="/GFI-IZD-POD/IPK-GFI-IZD-POD_1000344/P1079986" xmlDataType="decimal"/>
    </xmlCellPr>
  </singleXmlCell>
  <singleXmlCell id="1008" xr6:uid="{00000000-000C-0000-FFFF-FFFFD6030000}" r="K32" connectionId="0">
    <xmlCellPr id="1" xr6:uid="{00000000-0010-0000-D603-000001000000}" uniqueName="P1079987">
      <xmlPr mapId="1" xpath="/GFI-IZD-POD/IPK-GFI-IZD-POD_1000344/P1079987" xmlDataType="decimal"/>
    </xmlCellPr>
  </singleXmlCell>
  <singleXmlCell id="1009" xr6:uid="{00000000-000C-0000-FFFF-FFFFD7030000}" r="L32" connectionId="0">
    <xmlCellPr id="1" xr6:uid="{00000000-0010-0000-D703-000001000000}" uniqueName="P1079988">
      <xmlPr mapId="1" xpath="/GFI-IZD-POD/IPK-GFI-IZD-POD_1000344/P1079988" xmlDataType="decimal"/>
    </xmlCellPr>
  </singleXmlCell>
  <singleXmlCell id="1010" xr6:uid="{00000000-000C-0000-FFFF-FFFFD8030000}" r="M32" connectionId="0">
    <xmlCellPr id="1" xr6:uid="{00000000-0010-0000-D803-000001000000}" uniqueName="P1079989">
      <xmlPr mapId="1" xpath="/GFI-IZD-POD/IPK-GFI-IZD-POD_1000344/P1079989" xmlDataType="decimal"/>
    </xmlCellPr>
  </singleXmlCell>
  <singleXmlCell id="1011" xr6:uid="{00000000-000C-0000-FFFF-FFFFD9030000}" r="N32" connectionId="0">
    <xmlCellPr id="1" xr6:uid="{00000000-0010-0000-D903-000001000000}" uniqueName="P1079990">
      <xmlPr mapId="1" xpath="/GFI-IZD-POD/IPK-GFI-IZD-POD_1000344/P1079990" xmlDataType="decimal"/>
    </xmlCellPr>
  </singleXmlCell>
  <singleXmlCell id="1012" xr6:uid="{00000000-000C-0000-FFFF-FFFFDA030000}" r="O32" connectionId="0">
    <xmlCellPr id="1" xr6:uid="{00000000-0010-0000-DA03-000001000000}" uniqueName="P1079991">
      <xmlPr mapId="1" xpath="/GFI-IZD-POD/IPK-GFI-IZD-POD_1000344/P1079991" xmlDataType="decimal"/>
    </xmlCellPr>
  </singleXmlCell>
  <singleXmlCell id="1013" xr6:uid="{00000000-000C-0000-FFFF-FFFFDB030000}" r="P32" connectionId="0">
    <xmlCellPr id="1" xr6:uid="{00000000-0010-0000-DB03-000001000000}" uniqueName="P1082170">
      <xmlPr mapId="1" xpath="/GFI-IZD-POD/IPK-GFI-IZD-POD_1000344/P1082170" xmlDataType="decimal"/>
    </xmlCellPr>
  </singleXmlCell>
  <singleXmlCell id="1014" xr6:uid="{00000000-000C-0000-FFFF-FFFFDC030000}" r="Q32" connectionId="0">
    <xmlCellPr id="1" xr6:uid="{00000000-0010-0000-DC03-000001000000}" uniqueName="P1082171">
      <xmlPr mapId="1" xpath="/GFI-IZD-POD/IPK-GFI-IZD-POD_1000344/P1082171" xmlDataType="decimal"/>
    </xmlCellPr>
  </singleXmlCell>
  <singleXmlCell id="1015" xr6:uid="{00000000-000C-0000-FFFF-FFFFDD030000}" r="R32" connectionId="0">
    <xmlCellPr id="1" xr6:uid="{00000000-0010-0000-DD03-000001000000}" uniqueName="P1082172">
      <xmlPr mapId="1" xpath="/GFI-IZD-POD/IPK-GFI-IZD-POD_1000344/P1082172" xmlDataType="decimal"/>
    </xmlCellPr>
  </singleXmlCell>
  <singleXmlCell id="1016" xr6:uid="{00000000-000C-0000-FFFF-FFFFDE030000}" r="U32" connectionId="0">
    <xmlCellPr id="1" xr6:uid="{00000000-0010-0000-DE03-000001000000}" uniqueName="P1082173">
      <xmlPr mapId="1" xpath="/GFI-IZD-POD/IPK-GFI-IZD-POD_1000344/P1082173" xmlDataType="decimal"/>
    </xmlCellPr>
  </singleXmlCell>
  <singleXmlCell id="1017" xr6:uid="{00000000-000C-0000-FFFF-FFFFDF030000}" r="V32" connectionId="0">
    <xmlCellPr id="1" xr6:uid="{00000000-0010-0000-DF03-000001000000}" uniqueName="P1082174">
      <xmlPr mapId="1" xpath="/GFI-IZD-POD/IPK-GFI-IZD-POD_1000344/P1082174" xmlDataType="decimal"/>
    </xmlCellPr>
  </singleXmlCell>
  <singleXmlCell id="1018" xr6:uid="{00000000-000C-0000-FFFF-FFFFE0030000}" r="W32" connectionId="0">
    <xmlCellPr id="1" xr6:uid="{00000000-0010-0000-E003-000001000000}" uniqueName="P1082175">
      <xmlPr mapId="1" xpath="/GFI-IZD-POD/IPK-GFI-IZD-POD_1000344/P1082175" xmlDataType="decimal"/>
    </xmlCellPr>
  </singleXmlCell>
  <singleXmlCell id="1019" xr6:uid="{00000000-000C-0000-FFFF-FFFFE1030000}" r="X32" connectionId="0">
    <xmlCellPr id="1" xr6:uid="{00000000-0010-0000-E103-000001000000}" uniqueName="P1082176">
      <xmlPr mapId="1" xpath="/GFI-IZD-POD/IPK-GFI-IZD-POD_1000344/P1082176" xmlDataType="decimal"/>
    </xmlCellPr>
  </singleXmlCell>
  <singleXmlCell id="1020" xr6:uid="{00000000-000C-0000-FFFF-FFFFE2030000}" r="Y32" connectionId="0">
    <xmlCellPr id="1" xr6:uid="{00000000-0010-0000-E203-000001000000}" uniqueName="P1082177">
      <xmlPr mapId="1" xpath="/GFI-IZD-POD/IPK-GFI-IZD-POD_1000344/P1082177" xmlDataType="decimal"/>
    </xmlCellPr>
  </singleXmlCell>
  <singleXmlCell id="1021" xr6:uid="{00000000-000C-0000-FFFF-FFFFE3030000}" r="H33" connectionId="0">
    <xmlCellPr id="1" xr6:uid="{00000000-0010-0000-E303-000001000000}" uniqueName="P1079992">
      <xmlPr mapId="1" xpath="/GFI-IZD-POD/IPK-GFI-IZD-POD_1000344/P1079992" xmlDataType="decimal"/>
    </xmlCellPr>
  </singleXmlCell>
  <singleXmlCell id="1022" xr6:uid="{00000000-000C-0000-FFFF-FFFFE4030000}" r="I33" connectionId="0">
    <xmlCellPr id="1" xr6:uid="{00000000-0010-0000-E403-000001000000}" uniqueName="P1079993">
      <xmlPr mapId="1" xpath="/GFI-IZD-POD/IPK-GFI-IZD-POD_1000344/P1079993" xmlDataType="decimal"/>
    </xmlCellPr>
  </singleXmlCell>
  <singleXmlCell id="1023" xr6:uid="{00000000-000C-0000-FFFF-FFFFE5030000}" r="J33" connectionId="0">
    <xmlCellPr id="1" xr6:uid="{00000000-0010-0000-E503-000001000000}" uniqueName="P1079994">
      <xmlPr mapId="1" xpath="/GFI-IZD-POD/IPK-GFI-IZD-POD_1000344/P1079994" xmlDataType="decimal"/>
    </xmlCellPr>
  </singleXmlCell>
  <singleXmlCell id="1024" xr6:uid="{00000000-000C-0000-FFFF-FFFFE6030000}" r="K33" connectionId="0">
    <xmlCellPr id="1" xr6:uid="{00000000-0010-0000-E603-000001000000}" uniqueName="P1079995">
      <xmlPr mapId="1" xpath="/GFI-IZD-POD/IPK-GFI-IZD-POD_1000344/P1079995" xmlDataType="decimal"/>
    </xmlCellPr>
  </singleXmlCell>
  <singleXmlCell id="1025" xr6:uid="{00000000-000C-0000-FFFF-FFFFE7030000}" r="L33" connectionId="0">
    <xmlCellPr id="1" xr6:uid="{00000000-0010-0000-E703-000001000000}" uniqueName="P1079996">
      <xmlPr mapId="1" xpath="/GFI-IZD-POD/IPK-GFI-IZD-POD_1000344/P1079996" xmlDataType="decimal"/>
    </xmlCellPr>
  </singleXmlCell>
  <singleXmlCell id="1026" xr6:uid="{00000000-000C-0000-FFFF-FFFFE8030000}" r="M33" connectionId="0">
    <xmlCellPr id="1" xr6:uid="{00000000-0010-0000-E803-000001000000}" uniqueName="P1079997">
      <xmlPr mapId="1" xpath="/GFI-IZD-POD/IPK-GFI-IZD-POD_1000344/P1079997" xmlDataType="decimal"/>
    </xmlCellPr>
  </singleXmlCell>
  <singleXmlCell id="1027" xr6:uid="{00000000-000C-0000-FFFF-FFFFE9030000}" r="N33" connectionId="0">
    <xmlCellPr id="1" xr6:uid="{00000000-0010-0000-E903-000001000000}" uniqueName="P1079998">
      <xmlPr mapId="1" xpath="/GFI-IZD-POD/IPK-GFI-IZD-POD_1000344/P1079998" xmlDataType="decimal"/>
    </xmlCellPr>
  </singleXmlCell>
  <singleXmlCell id="1028" xr6:uid="{00000000-000C-0000-FFFF-FFFFEA030000}" r="O33" connectionId="0">
    <xmlCellPr id="1" xr6:uid="{00000000-0010-0000-EA03-000001000000}" uniqueName="P1079999">
      <xmlPr mapId="1" xpath="/GFI-IZD-POD/IPK-GFI-IZD-POD_1000344/P1079999" xmlDataType="decimal"/>
    </xmlCellPr>
  </singleXmlCell>
  <singleXmlCell id="1029" xr6:uid="{00000000-000C-0000-FFFF-FFFFEB030000}" r="P33" connectionId="0">
    <xmlCellPr id="1" xr6:uid="{00000000-0010-0000-EB03-000001000000}" uniqueName="P1082178">
      <xmlPr mapId="1" xpath="/GFI-IZD-POD/IPK-GFI-IZD-POD_1000344/P1082178" xmlDataType="decimal"/>
    </xmlCellPr>
  </singleXmlCell>
  <singleXmlCell id="1030" xr6:uid="{00000000-000C-0000-FFFF-FFFFEC030000}" r="Q33" connectionId="0">
    <xmlCellPr id="1" xr6:uid="{00000000-0010-0000-EC03-000001000000}" uniqueName="P1082179">
      <xmlPr mapId="1" xpath="/GFI-IZD-POD/IPK-GFI-IZD-POD_1000344/P1082179" xmlDataType="decimal"/>
    </xmlCellPr>
  </singleXmlCell>
  <singleXmlCell id="1031" xr6:uid="{00000000-000C-0000-FFFF-FFFFED030000}" r="R33" connectionId="0">
    <xmlCellPr id="1" xr6:uid="{00000000-0010-0000-ED03-000001000000}" uniqueName="P1082180">
      <xmlPr mapId="1" xpath="/GFI-IZD-POD/IPK-GFI-IZD-POD_1000344/P1082180" xmlDataType="decimal"/>
    </xmlCellPr>
  </singleXmlCell>
  <singleXmlCell id="1032" xr6:uid="{00000000-000C-0000-FFFF-FFFFEE030000}" r="U33" connectionId="0">
    <xmlCellPr id="1" xr6:uid="{00000000-0010-0000-EE03-000001000000}" uniqueName="P1082181">
      <xmlPr mapId="1" xpath="/GFI-IZD-POD/IPK-GFI-IZD-POD_1000344/P1082181" xmlDataType="decimal"/>
    </xmlCellPr>
  </singleXmlCell>
  <singleXmlCell id="1033" xr6:uid="{00000000-000C-0000-FFFF-FFFFEF030000}" r="V33" connectionId="0">
    <xmlCellPr id="1" xr6:uid="{00000000-0010-0000-EF03-000001000000}" uniqueName="P1082182">
      <xmlPr mapId="1" xpath="/GFI-IZD-POD/IPK-GFI-IZD-POD_1000344/P1082182" xmlDataType="decimal"/>
    </xmlCellPr>
  </singleXmlCell>
  <singleXmlCell id="1034" xr6:uid="{00000000-000C-0000-FFFF-FFFFF0030000}" r="W33" connectionId="0">
    <xmlCellPr id="1" xr6:uid="{00000000-0010-0000-F003-000001000000}" uniqueName="P1082183">
      <xmlPr mapId="1" xpath="/GFI-IZD-POD/IPK-GFI-IZD-POD_1000344/P1082183" xmlDataType="decimal"/>
    </xmlCellPr>
  </singleXmlCell>
  <singleXmlCell id="1035" xr6:uid="{00000000-000C-0000-FFFF-FFFFF1030000}" r="X33" connectionId="0">
    <xmlCellPr id="1" xr6:uid="{00000000-0010-0000-F103-000001000000}" uniqueName="P1082184">
      <xmlPr mapId="1" xpath="/GFI-IZD-POD/IPK-GFI-IZD-POD_1000344/P1082184" xmlDataType="decimal"/>
    </xmlCellPr>
  </singleXmlCell>
  <singleXmlCell id="1036" xr6:uid="{00000000-000C-0000-FFFF-FFFFF2030000}" r="Y33" connectionId="0">
    <xmlCellPr id="1" xr6:uid="{00000000-0010-0000-F203-000001000000}" uniqueName="P1082185">
      <xmlPr mapId="1" xpath="/GFI-IZD-POD/IPK-GFI-IZD-POD_1000344/P1082185" xmlDataType="decimal"/>
    </xmlCellPr>
  </singleXmlCell>
  <singleXmlCell id="1037" xr6:uid="{00000000-000C-0000-FFFF-FFFFF3030000}" r="H34" connectionId="0">
    <xmlCellPr id="1" xr6:uid="{00000000-0010-0000-F303-000001000000}" uniqueName="P1080000">
      <xmlPr mapId="1" xpath="/GFI-IZD-POD/IPK-GFI-IZD-POD_1000344/P1080000" xmlDataType="decimal"/>
    </xmlCellPr>
  </singleXmlCell>
  <singleXmlCell id="1038" xr6:uid="{00000000-000C-0000-FFFF-FFFFF4030000}" r="I34" connectionId="0">
    <xmlCellPr id="1" xr6:uid="{00000000-0010-0000-F403-000001000000}" uniqueName="P1080001">
      <xmlPr mapId="1" xpath="/GFI-IZD-POD/IPK-GFI-IZD-POD_1000344/P1080001" xmlDataType="decimal"/>
    </xmlCellPr>
  </singleXmlCell>
  <singleXmlCell id="1039" xr6:uid="{00000000-000C-0000-FFFF-FFFFF5030000}" r="J34" connectionId="0">
    <xmlCellPr id="1" xr6:uid="{00000000-0010-0000-F503-000001000000}" uniqueName="P1080002">
      <xmlPr mapId="1" xpath="/GFI-IZD-POD/IPK-GFI-IZD-POD_1000344/P1080002" xmlDataType="decimal"/>
    </xmlCellPr>
  </singleXmlCell>
  <singleXmlCell id="1040" xr6:uid="{00000000-000C-0000-FFFF-FFFFF6030000}" r="K34" connectionId="0">
    <xmlCellPr id="1" xr6:uid="{00000000-0010-0000-F603-000001000000}" uniqueName="P1080003">
      <xmlPr mapId="1" xpath="/GFI-IZD-POD/IPK-GFI-IZD-POD_1000344/P1080003" xmlDataType="decimal"/>
    </xmlCellPr>
  </singleXmlCell>
  <singleXmlCell id="1041" xr6:uid="{00000000-000C-0000-FFFF-FFFFF7030000}" r="L34" connectionId="0">
    <xmlCellPr id="1" xr6:uid="{00000000-0010-0000-F703-000001000000}" uniqueName="P1080004">
      <xmlPr mapId="1" xpath="/GFI-IZD-POD/IPK-GFI-IZD-POD_1000344/P1080004" xmlDataType="decimal"/>
    </xmlCellPr>
  </singleXmlCell>
  <singleXmlCell id="1042" xr6:uid="{00000000-000C-0000-FFFF-FFFFF8030000}" r="M34" connectionId="0">
    <xmlCellPr id="1" xr6:uid="{00000000-0010-0000-F803-000001000000}" uniqueName="P1080005">
      <xmlPr mapId="1" xpath="/GFI-IZD-POD/IPK-GFI-IZD-POD_1000344/P1080005" xmlDataType="decimal"/>
    </xmlCellPr>
  </singleXmlCell>
  <singleXmlCell id="1043" xr6:uid="{00000000-000C-0000-FFFF-FFFFF9030000}" r="N34" connectionId="0">
    <xmlCellPr id="1" xr6:uid="{00000000-0010-0000-F903-000001000000}" uniqueName="P1080006">
      <xmlPr mapId="1" xpath="/GFI-IZD-POD/IPK-GFI-IZD-POD_1000344/P1080006" xmlDataType="decimal"/>
    </xmlCellPr>
  </singleXmlCell>
  <singleXmlCell id="1044" xr6:uid="{00000000-000C-0000-FFFF-FFFFFA030000}" r="O34" connectionId="0">
    <xmlCellPr id="1" xr6:uid="{00000000-0010-0000-FA03-000001000000}" uniqueName="P1080007">
      <xmlPr mapId="1" xpath="/GFI-IZD-POD/IPK-GFI-IZD-POD_1000344/P1080007" xmlDataType="decimal"/>
    </xmlCellPr>
  </singleXmlCell>
  <singleXmlCell id="1045" xr6:uid="{00000000-000C-0000-FFFF-FFFFFB030000}" r="P34" connectionId="0">
    <xmlCellPr id="1" xr6:uid="{00000000-0010-0000-FB03-000001000000}" uniqueName="P1082186">
      <xmlPr mapId="1" xpath="/GFI-IZD-POD/IPK-GFI-IZD-POD_1000344/P1082186" xmlDataType="decimal"/>
    </xmlCellPr>
  </singleXmlCell>
  <singleXmlCell id="1046" xr6:uid="{00000000-000C-0000-FFFF-FFFFFC030000}" r="Q34" connectionId="0">
    <xmlCellPr id="1" xr6:uid="{00000000-0010-0000-FC03-000001000000}" uniqueName="P1082187">
      <xmlPr mapId="1" xpath="/GFI-IZD-POD/IPK-GFI-IZD-POD_1000344/P1082187" xmlDataType="decimal"/>
    </xmlCellPr>
  </singleXmlCell>
  <singleXmlCell id="1047" xr6:uid="{00000000-000C-0000-FFFF-FFFFFD030000}" r="R34" connectionId="0">
    <xmlCellPr id="1" xr6:uid="{00000000-0010-0000-FD03-000001000000}" uniqueName="P1082188">
      <xmlPr mapId="1" xpath="/GFI-IZD-POD/IPK-GFI-IZD-POD_1000344/P1082188" xmlDataType="decimal"/>
    </xmlCellPr>
  </singleXmlCell>
  <singleXmlCell id="1048" xr6:uid="{00000000-000C-0000-FFFF-FFFFFE030000}" r="U34" connectionId="0">
    <xmlCellPr id="1" xr6:uid="{00000000-0010-0000-FE03-000001000000}" uniqueName="P1082189">
      <xmlPr mapId="1" xpath="/GFI-IZD-POD/IPK-GFI-IZD-POD_1000344/P1082189" xmlDataType="decimal"/>
    </xmlCellPr>
  </singleXmlCell>
  <singleXmlCell id="1049" xr6:uid="{00000000-000C-0000-FFFF-FFFFFF030000}" r="V34" connectionId="0">
    <xmlCellPr id="1" xr6:uid="{00000000-0010-0000-FF03-000001000000}" uniqueName="P1082190">
      <xmlPr mapId="1" xpath="/GFI-IZD-POD/IPK-GFI-IZD-POD_1000344/P1082190" xmlDataType="decimal"/>
    </xmlCellPr>
  </singleXmlCell>
  <singleXmlCell id="1050" xr6:uid="{00000000-000C-0000-FFFF-FFFF00040000}" r="W34" connectionId="0">
    <xmlCellPr id="1" xr6:uid="{00000000-0010-0000-0004-000001000000}" uniqueName="P1082191">
      <xmlPr mapId="1" xpath="/GFI-IZD-POD/IPK-GFI-IZD-POD_1000344/P1082191" xmlDataType="decimal"/>
    </xmlCellPr>
  </singleXmlCell>
  <singleXmlCell id="1051" xr6:uid="{00000000-000C-0000-FFFF-FFFF01040000}" r="X34" connectionId="0">
    <xmlCellPr id="1" xr6:uid="{00000000-0010-0000-0104-000001000000}" uniqueName="P1082192">
      <xmlPr mapId="1" xpath="/GFI-IZD-POD/IPK-GFI-IZD-POD_1000344/P1082192" xmlDataType="decimal"/>
    </xmlCellPr>
  </singleXmlCell>
  <singleXmlCell id="1052" xr6:uid="{00000000-000C-0000-FFFF-FFFF02040000}" r="Y34" connectionId="0">
    <xmlCellPr id="1" xr6:uid="{00000000-0010-0000-0204-000001000000}" uniqueName="P1082193">
      <xmlPr mapId="1" xpath="/GFI-IZD-POD/IPK-GFI-IZD-POD_1000344/P1082193" xmlDataType="decimal"/>
    </xmlCellPr>
  </singleXmlCell>
  <singleXmlCell id="1053" xr6:uid="{00000000-000C-0000-FFFF-FFFF03040000}" r="H36" connectionId="0">
    <xmlCellPr id="1" xr6:uid="{00000000-0010-0000-0304-000001000000}" uniqueName="P1080008">
      <xmlPr mapId="1" xpath="/GFI-IZD-POD/IPK-GFI-IZD-POD_1000344/P1080008" xmlDataType="decimal"/>
    </xmlCellPr>
  </singleXmlCell>
  <singleXmlCell id="1054" xr6:uid="{00000000-000C-0000-FFFF-FFFF04040000}" r="I36" connectionId="0">
    <xmlCellPr id="1" xr6:uid="{00000000-0010-0000-0404-000001000000}" uniqueName="P1080009">
      <xmlPr mapId="1" xpath="/GFI-IZD-POD/IPK-GFI-IZD-POD_1000344/P1080009" xmlDataType="decimal"/>
    </xmlCellPr>
  </singleXmlCell>
  <singleXmlCell id="1055" xr6:uid="{00000000-000C-0000-FFFF-FFFF05040000}" r="J36" connectionId="0">
    <xmlCellPr id="1" xr6:uid="{00000000-0010-0000-0504-000001000000}" uniqueName="P1080010">
      <xmlPr mapId="1" xpath="/GFI-IZD-POD/IPK-GFI-IZD-POD_1000344/P1080010" xmlDataType="decimal"/>
    </xmlCellPr>
  </singleXmlCell>
  <singleXmlCell id="1056" xr6:uid="{00000000-000C-0000-FFFF-FFFF06040000}" r="K36" connectionId="0">
    <xmlCellPr id="1" xr6:uid="{00000000-0010-0000-0604-000001000000}" uniqueName="P1080011">
      <xmlPr mapId="1" xpath="/GFI-IZD-POD/IPK-GFI-IZD-POD_1000344/P1080011" xmlDataType="decimal"/>
    </xmlCellPr>
  </singleXmlCell>
  <singleXmlCell id="1057" xr6:uid="{00000000-000C-0000-FFFF-FFFF07040000}" r="L36" connectionId="0">
    <xmlCellPr id="1" xr6:uid="{00000000-0010-0000-0704-000001000000}" uniqueName="P1080012">
      <xmlPr mapId="1" xpath="/GFI-IZD-POD/IPK-GFI-IZD-POD_1000344/P1080012" xmlDataType="decimal"/>
    </xmlCellPr>
  </singleXmlCell>
  <singleXmlCell id="1058" xr6:uid="{00000000-000C-0000-FFFF-FFFF08040000}" r="M36" connectionId="0">
    <xmlCellPr id="1" xr6:uid="{00000000-0010-0000-0804-000001000000}" uniqueName="P1080013">
      <xmlPr mapId="1" xpath="/GFI-IZD-POD/IPK-GFI-IZD-POD_1000344/P1080013" xmlDataType="decimal"/>
    </xmlCellPr>
  </singleXmlCell>
  <singleXmlCell id="1059" xr6:uid="{00000000-000C-0000-FFFF-FFFF09040000}" r="N36" connectionId="0">
    <xmlCellPr id="1" xr6:uid="{00000000-0010-0000-0904-000001000000}" uniqueName="P1080014">
      <xmlPr mapId="1" xpath="/GFI-IZD-POD/IPK-GFI-IZD-POD_1000344/P1080014" xmlDataType="decimal"/>
    </xmlCellPr>
  </singleXmlCell>
  <singleXmlCell id="1060" xr6:uid="{00000000-000C-0000-FFFF-FFFF0A040000}" r="O36" connectionId="0">
    <xmlCellPr id="1" xr6:uid="{00000000-0010-0000-0A04-000001000000}" uniqueName="P1080015">
      <xmlPr mapId="1" xpath="/GFI-IZD-POD/IPK-GFI-IZD-POD_1000344/P1080015" xmlDataType="decimal"/>
    </xmlCellPr>
  </singleXmlCell>
  <singleXmlCell id="1062" xr6:uid="{00000000-000C-0000-FFFF-FFFF0B040000}" r="P36" connectionId="0">
    <xmlCellPr id="1" xr6:uid="{00000000-0010-0000-0B04-000001000000}" uniqueName="P1082194">
      <xmlPr mapId="1" xpath="/GFI-IZD-POD/IPK-GFI-IZD-POD_1000344/P1082194" xmlDataType="decimal"/>
    </xmlCellPr>
  </singleXmlCell>
  <singleXmlCell id="1063" xr6:uid="{00000000-000C-0000-FFFF-FFFF0C040000}" r="Q36" connectionId="0">
    <xmlCellPr id="1" xr6:uid="{00000000-0010-0000-0C04-000001000000}" uniqueName="P1082195">
      <xmlPr mapId="1" xpath="/GFI-IZD-POD/IPK-GFI-IZD-POD_1000344/P1082195" xmlDataType="decimal"/>
    </xmlCellPr>
  </singleXmlCell>
  <singleXmlCell id="1064" xr6:uid="{00000000-000C-0000-FFFF-FFFF0D040000}" r="R36" connectionId="0">
    <xmlCellPr id="1" xr6:uid="{00000000-0010-0000-0D04-000001000000}" uniqueName="P1082196">
      <xmlPr mapId="1" xpath="/GFI-IZD-POD/IPK-GFI-IZD-POD_1000344/P1082196" xmlDataType="decimal"/>
    </xmlCellPr>
  </singleXmlCell>
  <singleXmlCell id="1065" xr6:uid="{00000000-000C-0000-FFFF-FFFF0E040000}" r="U36" connectionId="0">
    <xmlCellPr id="1" xr6:uid="{00000000-0010-0000-0E04-000001000000}" uniqueName="P1082197">
      <xmlPr mapId="1" xpath="/GFI-IZD-POD/IPK-GFI-IZD-POD_1000344/P1082197" xmlDataType="decimal"/>
    </xmlCellPr>
  </singleXmlCell>
  <singleXmlCell id="1066" xr6:uid="{00000000-000C-0000-FFFF-FFFF0F040000}" r="V36" connectionId="0">
    <xmlCellPr id="1" xr6:uid="{00000000-0010-0000-0F04-000001000000}" uniqueName="P1082198">
      <xmlPr mapId="1" xpath="/GFI-IZD-POD/IPK-GFI-IZD-POD_1000344/P1082198" xmlDataType="decimal"/>
    </xmlCellPr>
  </singleXmlCell>
  <singleXmlCell id="1067" xr6:uid="{00000000-000C-0000-FFFF-FFFF10040000}" r="W36" connectionId="0">
    <xmlCellPr id="1" xr6:uid="{00000000-0010-0000-1004-000001000000}" uniqueName="P1082199">
      <xmlPr mapId="1" xpath="/GFI-IZD-POD/IPK-GFI-IZD-POD_1000344/P1082199" xmlDataType="decimal"/>
    </xmlCellPr>
  </singleXmlCell>
  <singleXmlCell id="1068" xr6:uid="{00000000-000C-0000-FFFF-FFFF11040000}" r="X36" connectionId="0">
    <xmlCellPr id="1" xr6:uid="{00000000-0010-0000-1104-000001000000}" uniqueName="P1082200">
      <xmlPr mapId="1" xpath="/GFI-IZD-POD/IPK-GFI-IZD-POD_1000344/P1082200" xmlDataType="decimal"/>
    </xmlCellPr>
  </singleXmlCell>
  <singleXmlCell id="1069" xr6:uid="{00000000-000C-0000-FFFF-FFFF12040000}" r="Y36" connectionId="0">
    <xmlCellPr id="1" xr6:uid="{00000000-0010-0000-1204-000001000000}" uniqueName="P1082201">
      <xmlPr mapId="1" xpath="/GFI-IZD-POD/IPK-GFI-IZD-POD_1000344/P1082201" xmlDataType="decimal"/>
    </xmlCellPr>
  </singleXmlCell>
  <singleXmlCell id="1070" xr6:uid="{00000000-000C-0000-FFFF-FFFF13040000}" r="H37" connectionId="0">
    <xmlCellPr id="1" xr6:uid="{00000000-0010-0000-1304-000001000000}" uniqueName="P1080016">
      <xmlPr mapId="1" xpath="/GFI-IZD-POD/IPK-GFI-IZD-POD_1000344/P1080016" xmlDataType="decimal"/>
    </xmlCellPr>
  </singleXmlCell>
  <singleXmlCell id="1071" xr6:uid="{00000000-000C-0000-FFFF-FFFF14040000}" r="I37" connectionId="0">
    <xmlCellPr id="1" xr6:uid="{00000000-0010-0000-1404-000001000000}" uniqueName="P1080017">
      <xmlPr mapId="1" xpath="/GFI-IZD-POD/IPK-GFI-IZD-POD_1000344/P1080017" xmlDataType="decimal"/>
    </xmlCellPr>
  </singleXmlCell>
  <singleXmlCell id="1072" xr6:uid="{00000000-000C-0000-FFFF-FFFF15040000}" r="J37" connectionId="0">
    <xmlCellPr id="1" xr6:uid="{00000000-0010-0000-1504-000001000000}" uniqueName="P1080018">
      <xmlPr mapId="1" xpath="/GFI-IZD-POD/IPK-GFI-IZD-POD_1000344/P1080018" xmlDataType="decimal"/>
    </xmlCellPr>
  </singleXmlCell>
  <singleXmlCell id="1073" xr6:uid="{00000000-000C-0000-FFFF-FFFF16040000}" r="K37" connectionId="0">
    <xmlCellPr id="1" xr6:uid="{00000000-0010-0000-1604-000001000000}" uniqueName="P1080019">
      <xmlPr mapId="1" xpath="/GFI-IZD-POD/IPK-GFI-IZD-POD_1000344/P1080019" xmlDataType="decimal"/>
    </xmlCellPr>
  </singleXmlCell>
  <singleXmlCell id="1074" xr6:uid="{00000000-000C-0000-FFFF-FFFF17040000}" r="L37" connectionId="0">
    <xmlCellPr id="1" xr6:uid="{00000000-0010-0000-1704-000001000000}" uniqueName="P1080020">
      <xmlPr mapId="1" xpath="/GFI-IZD-POD/IPK-GFI-IZD-POD_1000344/P1080020" xmlDataType="decimal"/>
    </xmlCellPr>
  </singleXmlCell>
  <singleXmlCell id="1075" xr6:uid="{00000000-000C-0000-FFFF-FFFF18040000}" r="M37" connectionId="0">
    <xmlCellPr id="1" xr6:uid="{00000000-0010-0000-1804-000001000000}" uniqueName="P1080021">
      <xmlPr mapId="1" xpath="/GFI-IZD-POD/IPK-GFI-IZD-POD_1000344/P1080021" xmlDataType="decimal"/>
    </xmlCellPr>
  </singleXmlCell>
  <singleXmlCell id="1076" xr6:uid="{00000000-000C-0000-FFFF-FFFF19040000}" r="N37" connectionId="0">
    <xmlCellPr id="1" xr6:uid="{00000000-0010-0000-1904-000001000000}" uniqueName="P1080022">
      <xmlPr mapId="1" xpath="/GFI-IZD-POD/IPK-GFI-IZD-POD_1000344/P1080022" xmlDataType="decimal"/>
    </xmlCellPr>
  </singleXmlCell>
  <singleXmlCell id="1077" xr6:uid="{00000000-000C-0000-FFFF-FFFF1A040000}" r="O37" connectionId="0">
    <xmlCellPr id="1" xr6:uid="{00000000-0010-0000-1A04-000001000000}" uniqueName="P1080023">
      <xmlPr mapId="1" xpath="/GFI-IZD-POD/IPK-GFI-IZD-POD_1000344/P1080023" xmlDataType="decimal"/>
    </xmlCellPr>
  </singleXmlCell>
  <singleXmlCell id="1078" xr6:uid="{00000000-000C-0000-FFFF-FFFF1B040000}" r="P37" connectionId="0">
    <xmlCellPr id="1" xr6:uid="{00000000-0010-0000-1B04-000001000000}" uniqueName="P1082202">
      <xmlPr mapId="1" xpath="/GFI-IZD-POD/IPK-GFI-IZD-POD_1000344/P1082202" xmlDataType="decimal"/>
    </xmlCellPr>
  </singleXmlCell>
  <singleXmlCell id="1079" xr6:uid="{00000000-000C-0000-FFFF-FFFF1C040000}" r="Q37" connectionId="0">
    <xmlCellPr id="1" xr6:uid="{00000000-0010-0000-1C04-000001000000}" uniqueName="P1082203">
      <xmlPr mapId="1" xpath="/GFI-IZD-POD/IPK-GFI-IZD-POD_1000344/P1082203" xmlDataType="decimal"/>
    </xmlCellPr>
  </singleXmlCell>
  <singleXmlCell id="1080" xr6:uid="{00000000-000C-0000-FFFF-FFFF1D040000}" r="R37" connectionId="0">
    <xmlCellPr id="1" xr6:uid="{00000000-0010-0000-1D04-000001000000}" uniqueName="P1082204">
      <xmlPr mapId="1" xpath="/GFI-IZD-POD/IPK-GFI-IZD-POD_1000344/P1082204" xmlDataType="decimal"/>
    </xmlCellPr>
  </singleXmlCell>
  <singleXmlCell id="1081" xr6:uid="{00000000-000C-0000-FFFF-FFFF1E040000}" r="U37" connectionId="0">
    <xmlCellPr id="1" xr6:uid="{00000000-0010-0000-1E04-000001000000}" uniqueName="P1082205">
      <xmlPr mapId="1" xpath="/GFI-IZD-POD/IPK-GFI-IZD-POD_1000344/P1082205" xmlDataType="decimal"/>
    </xmlCellPr>
  </singleXmlCell>
  <singleXmlCell id="1082" xr6:uid="{00000000-000C-0000-FFFF-FFFF1F040000}" r="V37" connectionId="0">
    <xmlCellPr id="1" xr6:uid="{00000000-0010-0000-1F04-000001000000}" uniqueName="P1082206">
      <xmlPr mapId="1" xpath="/GFI-IZD-POD/IPK-GFI-IZD-POD_1000344/P1082206" xmlDataType="decimal"/>
    </xmlCellPr>
  </singleXmlCell>
  <singleXmlCell id="1083" xr6:uid="{00000000-000C-0000-FFFF-FFFF20040000}" r="W37" connectionId="0">
    <xmlCellPr id="1" xr6:uid="{00000000-0010-0000-2004-000001000000}" uniqueName="P1082207">
      <xmlPr mapId="1" xpath="/GFI-IZD-POD/IPK-GFI-IZD-POD_1000344/P1082207" xmlDataType="decimal"/>
    </xmlCellPr>
  </singleXmlCell>
  <singleXmlCell id="1084" xr6:uid="{00000000-000C-0000-FFFF-FFFF21040000}" r="X37" connectionId="0">
    <xmlCellPr id="1" xr6:uid="{00000000-0010-0000-2104-000001000000}" uniqueName="P1082208">
      <xmlPr mapId="1" xpath="/GFI-IZD-POD/IPK-GFI-IZD-POD_1000344/P1082208" xmlDataType="decimal"/>
    </xmlCellPr>
  </singleXmlCell>
  <singleXmlCell id="1085" xr6:uid="{00000000-000C-0000-FFFF-FFFF22040000}" r="Y37" connectionId="0">
    <xmlCellPr id="1" xr6:uid="{00000000-0010-0000-2204-000001000000}" uniqueName="P1082209">
      <xmlPr mapId="1" xpath="/GFI-IZD-POD/IPK-GFI-IZD-POD_1000344/P1082209" xmlDataType="decimal"/>
    </xmlCellPr>
  </singleXmlCell>
  <singleXmlCell id="1086" xr6:uid="{00000000-000C-0000-FFFF-FFFF23040000}" r="H38" connectionId="0">
    <xmlCellPr id="1" xr6:uid="{00000000-0010-0000-2304-000001000000}" uniqueName="P1080024">
      <xmlPr mapId="1" xpath="/GFI-IZD-POD/IPK-GFI-IZD-POD_1000344/P1080024" xmlDataType="decimal"/>
    </xmlCellPr>
  </singleXmlCell>
  <singleXmlCell id="1087" xr6:uid="{00000000-000C-0000-FFFF-FFFF24040000}" r="I38" connectionId="0">
    <xmlCellPr id="1" xr6:uid="{00000000-0010-0000-2404-000001000000}" uniqueName="P1080025">
      <xmlPr mapId="1" xpath="/GFI-IZD-POD/IPK-GFI-IZD-POD_1000344/P1080025" xmlDataType="decimal"/>
    </xmlCellPr>
  </singleXmlCell>
  <singleXmlCell id="1088" xr6:uid="{00000000-000C-0000-FFFF-FFFF25040000}" r="J38" connectionId="0">
    <xmlCellPr id="1" xr6:uid="{00000000-0010-0000-2504-000001000000}" uniqueName="P1080026">
      <xmlPr mapId="1" xpath="/GFI-IZD-POD/IPK-GFI-IZD-POD_1000344/P1080026" xmlDataType="decimal"/>
    </xmlCellPr>
  </singleXmlCell>
  <singleXmlCell id="1089" xr6:uid="{00000000-000C-0000-FFFF-FFFF26040000}" r="K38" connectionId="0">
    <xmlCellPr id="1" xr6:uid="{00000000-0010-0000-2604-000001000000}" uniqueName="P1080027">
      <xmlPr mapId="1" xpath="/GFI-IZD-POD/IPK-GFI-IZD-POD_1000344/P1080027" xmlDataType="decimal"/>
    </xmlCellPr>
  </singleXmlCell>
  <singleXmlCell id="1090" xr6:uid="{00000000-000C-0000-FFFF-FFFF27040000}" r="L38" connectionId="0">
    <xmlCellPr id="1" xr6:uid="{00000000-0010-0000-2704-000001000000}" uniqueName="P1080028">
      <xmlPr mapId="1" xpath="/GFI-IZD-POD/IPK-GFI-IZD-POD_1000344/P1080028" xmlDataType="decimal"/>
    </xmlCellPr>
  </singleXmlCell>
  <singleXmlCell id="1091" xr6:uid="{00000000-000C-0000-FFFF-FFFF28040000}" r="M38" connectionId="0">
    <xmlCellPr id="1" xr6:uid="{00000000-0010-0000-2804-000001000000}" uniqueName="P1080029">
      <xmlPr mapId="1" xpath="/GFI-IZD-POD/IPK-GFI-IZD-POD_1000344/P1080029" xmlDataType="decimal"/>
    </xmlCellPr>
  </singleXmlCell>
  <singleXmlCell id="1092" xr6:uid="{00000000-000C-0000-FFFF-FFFF29040000}" r="N38" connectionId="0">
    <xmlCellPr id="1" xr6:uid="{00000000-0010-0000-2904-000001000000}" uniqueName="P1080030">
      <xmlPr mapId="1" xpath="/GFI-IZD-POD/IPK-GFI-IZD-POD_1000344/P1080030" xmlDataType="decimal"/>
    </xmlCellPr>
  </singleXmlCell>
  <singleXmlCell id="1093" xr6:uid="{00000000-000C-0000-FFFF-FFFF2A040000}" r="O38" connectionId="0">
    <xmlCellPr id="1" xr6:uid="{00000000-0010-0000-2A04-000001000000}" uniqueName="P1080031">
      <xmlPr mapId="1" xpath="/GFI-IZD-POD/IPK-GFI-IZD-POD_1000344/P1080031" xmlDataType="decimal"/>
    </xmlCellPr>
  </singleXmlCell>
  <singleXmlCell id="1094" xr6:uid="{00000000-000C-0000-FFFF-FFFF2B040000}" r="P38" connectionId="0">
    <xmlCellPr id="1" xr6:uid="{00000000-0010-0000-2B04-000001000000}" uniqueName="P1082210">
      <xmlPr mapId="1" xpath="/GFI-IZD-POD/IPK-GFI-IZD-POD_1000344/P1082210" xmlDataType="decimal"/>
    </xmlCellPr>
  </singleXmlCell>
  <singleXmlCell id="1095" xr6:uid="{00000000-000C-0000-FFFF-FFFF2C040000}" r="Q38" connectionId="0">
    <xmlCellPr id="1" xr6:uid="{00000000-0010-0000-2C04-000001000000}" uniqueName="P1082211">
      <xmlPr mapId="1" xpath="/GFI-IZD-POD/IPK-GFI-IZD-POD_1000344/P1082211" xmlDataType="decimal"/>
    </xmlCellPr>
  </singleXmlCell>
  <singleXmlCell id="1096" xr6:uid="{00000000-000C-0000-FFFF-FFFF2D040000}" r="R38" connectionId="0">
    <xmlCellPr id="1" xr6:uid="{00000000-0010-0000-2D04-000001000000}" uniqueName="P1082212">
      <xmlPr mapId="1" xpath="/GFI-IZD-POD/IPK-GFI-IZD-POD_1000344/P1082212" xmlDataType="decimal"/>
    </xmlCellPr>
  </singleXmlCell>
  <singleXmlCell id="1097" xr6:uid="{00000000-000C-0000-FFFF-FFFF2E040000}" r="U38" connectionId="0">
    <xmlCellPr id="1" xr6:uid="{00000000-0010-0000-2E04-000001000000}" uniqueName="P1082213">
      <xmlPr mapId="1" xpath="/GFI-IZD-POD/IPK-GFI-IZD-POD_1000344/P1082213" xmlDataType="decimal"/>
    </xmlCellPr>
  </singleXmlCell>
  <singleXmlCell id="1098" xr6:uid="{00000000-000C-0000-FFFF-FFFF2F040000}" r="V38" connectionId="0">
    <xmlCellPr id="1" xr6:uid="{00000000-0010-0000-2F04-000001000000}" uniqueName="P1082214">
      <xmlPr mapId="1" xpath="/GFI-IZD-POD/IPK-GFI-IZD-POD_1000344/P1082214" xmlDataType="decimal"/>
    </xmlCellPr>
  </singleXmlCell>
  <singleXmlCell id="1099" xr6:uid="{00000000-000C-0000-FFFF-FFFF30040000}" r="W38" connectionId="0">
    <xmlCellPr id="1" xr6:uid="{00000000-0010-0000-3004-000001000000}" uniqueName="P1082215">
      <xmlPr mapId="1" xpath="/GFI-IZD-POD/IPK-GFI-IZD-POD_1000344/P1082215" xmlDataType="decimal"/>
    </xmlCellPr>
  </singleXmlCell>
  <singleXmlCell id="1100" xr6:uid="{00000000-000C-0000-FFFF-FFFF31040000}" r="X38" connectionId="0">
    <xmlCellPr id="1" xr6:uid="{00000000-0010-0000-3104-000001000000}" uniqueName="P1082216">
      <xmlPr mapId="1" xpath="/GFI-IZD-POD/IPK-GFI-IZD-POD_1000344/P1082216" xmlDataType="decimal"/>
    </xmlCellPr>
  </singleXmlCell>
  <singleXmlCell id="1101" xr6:uid="{00000000-000C-0000-FFFF-FFFF32040000}" r="Y38" connectionId="0">
    <xmlCellPr id="1" xr6:uid="{00000000-0010-0000-3204-000001000000}" uniqueName="P1082217">
      <xmlPr mapId="1" xpath="/GFI-IZD-POD/IPK-GFI-IZD-POD_1000344/P1082217" xmlDataType="decimal"/>
    </xmlCellPr>
  </singleXmlCell>
  <singleXmlCell id="1102" xr6:uid="{00000000-000C-0000-FFFF-FFFF33040000}" r="H39" connectionId="0">
    <xmlCellPr id="1" xr6:uid="{00000000-0010-0000-3304-000001000000}" uniqueName="P1080032">
      <xmlPr mapId="1" xpath="/GFI-IZD-POD/IPK-GFI-IZD-POD_1000344/P1080032" xmlDataType="decimal"/>
    </xmlCellPr>
  </singleXmlCell>
  <singleXmlCell id="1103" xr6:uid="{00000000-000C-0000-FFFF-FFFF34040000}" r="I39" connectionId="0">
    <xmlCellPr id="1" xr6:uid="{00000000-0010-0000-3404-000001000000}" uniqueName="P1080033">
      <xmlPr mapId="1" xpath="/GFI-IZD-POD/IPK-GFI-IZD-POD_1000344/P1080033" xmlDataType="decimal"/>
    </xmlCellPr>
  </singleXmlCell>
  <singleXmlCell id="1104" xr6:uid="{00000000-000C-0000-FFFF-FFFF35040000}" r="J39" connectionId="0">
    <xmlCellPr id="1" xr6:uid="{00000000-0010-0000-3504-000001000000}" uniqueName="P1080034">
      <xmlPr mapId="1" xpath="/GFI-IZD-POD/IPK-GFI-IZD-POD_1000344/P1080034" xmlDataType="decimal"/>
    </xmlCellPr>
  </singleXmlCell>
  <singleXmlCell id="1105" xr6:uid="{00000000-000C-0000-FFFF-FFFF36040000}" r="K39" connectionId="0">
    <xmlCellPr id="1" xr6:uid="{00000000-0010-0000-3604-000001000000}" uniqueName="P1080035">
      <xmlPr mapId="1" xpath="/GFI-IZD-POD/IPK-GFI-IZD-POD_1000344/P1080035" xmlDataType="decimal"/>
    </xmlCellPr>
  </singleXmlCell>
  <singleXmlCell id="1106" xr6:uid="{00000000-000C-0000-FFFF-FFFF37040000}" r="L39" connectionId="0">
    <xmlCellPr id="1" xr6:uid="{00000000-0010-0000-3704-000001000000}" uniqueName="P1080036">
      <xmlPr mapId="1" xpath="/GFI-IZD-POD/IPK-GFI-IZD-POD_1000344/P1080036" xmlDataType="decimal"/>
    </xmlCellPr>
  </singleXmlCell>
  <singleXmlCell id="1107" xr6:uid="{00000000-000C-0000-FFFF-FFFF38040000}" r="M39" connectionId="0">
    <xmlCellPr id="1" xr6:uid="{00000000-0010-0000-3804-000001000000}" uniqueName="P1080037">
      <xmlPr mapId="1" xpath="/GFI-IZD-POD/IPK-GFI-IZD-POD_1000344/P1080037" xmlDataType="decimal"/>
    </xmlCellPr>
  </singleXmlCell>
  <singleXmlCell id="1108" xr6:uid="{00000000-000C-0000-FFFF-FFFF39040000}" r="N39" connectionId="0">
    <xmlCellPr id="1" xr6:uid="{00000000-0010-0000-3904-000001000000}" uniqueName="P1080038">
      <xmlPr mapId="1" xpath="/GFI-IZD-POD/IPK-GFI-IZD-POD_1000344/P1080038" xmlDataType="decimal"/>
    </xmlCellPr>
  </singleXmlCell>
  <singleXmlCell id="1109" xr6:uid="{00000000-000C-0000-FFFF-FFFF3A040000}" r="O39" connectionId="0">
    <xmlCellPr id="1" xr6:uid="{00000000-0010-0000-3A04-000001000000}" uniqueName="P1080039">
      <xmlPr mapId="1" xpath="/GFI-IZD-POD/IPK-GFI-IZD-POD_1000344/P1080039" xmlDataType="decimal"/>
    </xmlCellPr>
  </singleXmlCell>
  <singleXmlCell id="1110" xr6:uid="{00000000-000C-0000-FFFF-FFFF3B040000}" r="P39" connectionId="0">
    <xmlCellPr id="1" xr6:uid="{00000000-0010-0000-3B04-000001000000}" uniqueName="P1082220">
      <xmlPr mapId="1" xpath="/GFI-IZD-POD/IPK-GFI-IZD-POD_1000344/P1082220" xmlDataType="decimal"/>
    </xmlCellPr>
  </singleXmlCell>
  <singleXmlCell id="1111" xr6:uid="{00000000-000C-0000-FFFF-FFFF3C040000}" r="Q39" connectionId="0">
    <xmlCellPr id="1" xr6:uid="{00000000-0010-0000-3C04-000001000000}" uniqueName="P1082222">
      <xmlPr mapId="1" xpath="/GFI-IZD-POD/IPK-GFI-IZD-POD_1000344/P1082222" xmlDataType="decimal"/>
    </xmlCellPr>
  </singleXmlCell>
  <singleXmlCell id="1112" xr6:uid="{00000000-000C-0000-FFFF-FFFF3D040000}" r="R39" connectionId="0">
    <xmlCellPr id="1" xr6:uid="{00000000-0010-0000-3D04-000001000000}" uniqueName="P1082224">
      <xmlPr mapId="1" xpath="/GFI-IZD-POD/IPK-GFI-IZD-POD_1000344/P1082224" xmlDataType="decimal"/>
    </xmlCellPr>
  </singleXmlCell>
  <singleXmlCell id="1113" xr6:uid="{00000000-000C-0000-FFFF-FFFF3E040000}" r="U39" connectionId="0">
    <xmlCellPr id="1" xr6:uid="{00000000-0010-0000-3E04-000001000000}" uniqueName="P1082225">
      <xmlPr mapId="1" xpath="/GFI-IZD-POD/IPK-GFI-IZD-POD_1000344/P1082225" xmlDataType="decimal"/>
    </xmlCellPr>
  </singleXmlCell>
  <singleXmlCell id="1114" xr6:uid="{00000000-000C-0000-FFFF-FFFF3F040000}" r="V39" connectionId="0">
    <xmlCellPr id="1" xr6:uid="{00000000-0010-0000-3F04-000001000000}" uniqueName="P1082227">
      <xmlPr mapId="1" xpath="/GFI-IZD-POD/IPK-GFI-IZD-POD_1000344/P1082227" xmlDataType="decimal"/>
    </xmlCellPr>
  </singleXmlCell>
  <singleXmlCell id="1115" xr6:uid="{00000000-000C-0000-FFFF-FFFF40040000}" r="W39" connectionId="0">
    <xmlCellPr id="1" xr6:uid="{00000000-0010-0000-4004-000001000000}" uniqueName="P1082229">
      <xmlPr mapId="1" xpath="/GFI-IZD-POD/IPK-GFI-IZD-POD_1000344/P1082229" xmlDataType="decimal"/>
    </xmlCellPr>
  </singleXmlCell>
  <singleXmlCell id="1116" xr6:uid="{00000000-000C-0000-FFFF-FFFF41040000}" r="X39" connectionId="0">
    <xmlCellPr id="1" xr6:uid="{00000000-0010-0000-4104-000001000000}" uniqueName="P1082232">
      <xmlPr mapId="1" xpath="/GFI-IZD-POD/IPK-GFI-IZD-POD_1000344/P1082232" xmlDataType="decimal"/>
    </xmlCellPr>
  </singleXmlCell>
  <singleXmlCell id="1117" xr6:uid="{00000000-000C-0000-FFFF-FFFF42040000}" r="Y39" connectionId="0">
    <xmlCellPr id="1" xr6:uid="{00000000-0010-0000-4204-000001000000}" uniqueName="P1082234">
      <xmlPr mapId="1" xpath="/GFI-IZD-POD/IPK-GFI-IZD-POD_1000344/P1082234" xmlDataType="decimal"/>
    </xmlCellPr>
  </singleXmlCell>
  <singleXmlCell id="1118" xr6:uid="{00000000-000C-0000-FFFF-FFFF43040000}" r="H40" connectionId="0">
    <xmlCellPr id="1" xr6:uid="{00000000-0010-0000-4304-000001000000}" uniqueName="P1080040">
      <xmlPr mapId="1" xpath="/GFI-IZD-POD/IPK-GFI-IZD-POD_1000344/P1080040" xmlDataType="decimal"/>
    </xmlCellPr>
  </singleXmlCell>
  <singleXmlCell id="1119" xr6:uid="{00000000-000C-0000-FFFF-FFFF44040000}" r="I40" connectionId="0">
    <xmlCellPr id="1" xr6:uid="{00000000-0010-0000-4404-000001000000}" uniqueName="P1080041">
      <xmlPr mapId="1" xpath="/GFI-IZD-POD/IPK-GFI-IZD-POD_1000344/P1080041" xmlDataType="decimal"/>
    </xmlCellPr>
  </singleXmlCell>
  <singleXmlCell id="1120" xr6:uid="{00000000-000C-0000-FFFF-FFFF45040000}" r="J40" connectionId="0">
    <xmlCellPr id="1" xr6:uid="{00000000-0010-0000-4504-000001000000}" uniqueName="P1080042">
      <xmlPr mapId="1" xpath="/GFI-IZD-POD/IPK-GFI-IZD-POD_1000344/P1080042" xmlDataType="decimal"/>
    </xmlCellPr>
  </singleXmlCell>
  <singleXmlCell id="1121" xr6:uid="{00000000-000C-0000-FFFF-FFFF46040000}" r="K40" connectionId="0">
    <xmlCellPr id="1" xr6:uid="{00000000-0010-0000-4604-000001000000}" uniqueName="P1080043">
      <xmlPr mapId="1" xpath="/GFI-IZD-POD/IPK-GFI-IZD-POD_1000344/P1080043" xmlDataType="decimal"/>
    </xmlCellPr>
  </singleXmlCell>
  <singleXmlCell id="1122" xr6:uid="{00000000-000C-0000-FFFF-FFFF47040000}" r="L40" connectionId="0">
    <xmlCellPr id="1" xr6:uid="{00000000-0010-0000-4704-000001000000}" uniqueName="P1080044">
      <xmlPr mapId="1" xpath="/GFI-IZD-POD/IPK-GFI-IZD-POD_1000344/P1080044" xmlDataType="decimal"/>
    </xmlCellPr>
  </singleXmlCell>
  <singleXmlCell id="1123" xr6:uid="{00000000-000C-0000-FFFF-FFFF48040000}" r="M40" connectionId="0">
    <xmlCellPr id="1" xr6:uid="{00000000-0010-0000-4804-000001000000}" uniqueName="P1080045">
      <xmlPr mapId="1" xpath="/GFI-IZD-POD/IPK-GFI-IZD-POD_1000344/P1080045" xmlDataType="decimal"/>
    </xmlCellPr>
  </singleXmlCell>
  <singleXmlCell id="1124" xr6:uid="{00000000-000C-0000-FFFF-FFFF49040000}" r="N40" connectionId="0">
    <xmlCellPr id="1" xr6:uid="{00000000-0010-0000-4904-000001000000}" uniqueName="P1080046">
      <xmlPr mapId="1" xpath="/GFI-IZD-POD/IPK-GFI-IZD-POD_1000344/P1080046" xmlDataType="decimal"/>
    </xmlCellPr>
  </singleXmlCell>
  <singleXmlCell id="1125" xr6:uid="{00000000-000C-0000-FFFF-FFFF4A040000}" r="O40" connectionId="0">
    <xmlCellPr id="1" xr6:uid="{00000000-0010-0000-4A04-000001000000}" uniqueName="P1080047">
      <xmlPr mapId="1" xpath="/GFI-IZD-POD/IPK-GFI-IZD-POD_1000344/P1080047" xmlDataType="decimal"/>
    </xmlCellPr>
  </singleXmlCell>
  <singleXmlCell id="1126" xr6:uid="{00000000-000C-0000-FFFF-FFFF4B040000}" r="P40" connectionId="0">
    <xmlCellPr id="1" xr6:uid="{00000000-0010-0000-4B04-000001000000}" uniqueName="P1082236">
      <xmlPr mapId="1" xpath="/GFI-IZD-POD/IPK-GFI-IZD-POD_1000344/P1082236" xmlDataType="decimal"/>
    </xmlCellPr>
  </singleXmlCell>
  <singleXmlCell id="1127" xr6:uid="{00000000-000C-0000-FFFF-FFFF4C040000}" r="Q40" connectionId="0">
    <xmlCellPr id="1" xr6:uid="{00000000-0010-0000-4C04-000001000000}" uniqueName="P1082248">
      <xmlPr mapId="1" xpath="/GFI-IZD-POD/IPK-GFI-IZD-POD_1000344/P1082248" xmlDataType="decimal"/>
    </xmlCellPr>
  </singleXmlCell>
  <singleXmlCell id="1128" xr6:uid="{00000000-000C-0000-FFFF-FFFF4D040000}" r="R40" connectionId="0">
    <xmlCellPr id="1" xr6:uid="{00000000-0010-0000-4D04-000001000000}" uniqueName="P1082250">
      <xmlPr mapId="1" xpath="/GFI-IZD-POD/IPK-GFI-IZD-POD_1000344/P1082250" xmlDataType="decimal"/>
    </xmlCellPr>
  </singleXmlCell>
  <singleXmlCell id="1129" xr6:uid="{00000000-000C-0000-FFFF-FFFF4E040000}" r="U40" connectionId="0">
    <xmlCellPr id="1" xr6:uid="{00000000-0010-0000-4E04-000001000000}" uniqueName="P1082252">
      <xmlPr mapId="1" xpath="/GFI-IZD-POD/IPK-GFI-IZD-POD_1000344/P1082252" xmlDataType="decimal"/>
    </xmlCellPr>
  </singleXmlCell>
  <singleXmlCell id="1130" xr6:uid="{00000000-000C-0000-FFFF-FFFF4F040000}" r="V40" connectionId="0">
    <xmlCellPr id="1" xr6:uid="{00000000-0010-0000-4F04-000001000000}" uniqueName="P1082254">
      <xmlPr mapId="1" xpath="/GFI-IZD-POD/IPK-GFI-IZD-POD_1000344/P1082254" xmlDataType="decimal"/>
    </xmlCellPr>
  </singleXmlCell>
  <singleXmlCell id="1131" xr6:uid="{00000000-000C-0000-FFFF-FFFF50040000}" r="W40" connectionId="0">
    <xmlCellPr id="1" xr6:uid="{00000000-0010-0000-5004-000001000000}" uniqueName="P1082256">
      <xmlPr mapId="1" xpath="/GFI-IZD-POD/IPK-GFI-IZD-POD_1000344/P1082256" xmlDataType="decimal"/>
    </xmlCellPr>
  </singleXmlCell>
  <singleXmlCell id="1132" xr6:uid="{00000000-000C-0000-FFFF-FFFF51040000}" r="X40" connectionId="0">
    <xmlCellPr id="1" xr6:uid="{00000000-0010-0000-5104-000001000000}" uniqueName="P1082257">
      <xmlPr mapId="1" xpath="/GFI-IZD-POD/IPK-GFI-IZD-POD_1000344/P1082257" xmlDataType="decimal"/>
    </xmlCellPr>
  </singleXmlCell>
  <singleXmlCell id="1133" xr6:uid="{00000000-000C-0000-FFFF-FFFF52040000}" r="Y40" connectionId="0">
    <xmlCellPr id="1" xr6:uid="{00000000-0010-0000-5204-000001000000}" uniqueName="P1082259">
      <xmlPr mapId="1" xpath="/GFI-IZD-POD/IPK-GFI-IZD-POD_1000344/P1082259" xmlDataType="decimal"/>
    </xmlCellPr>
  </singleXmlCell>
  <singleXmlCell id="1134" xr6:uid="{00000000-000C-0000-FFFF-FFFF53040000}" r="H41" connectionId="0">
    <xmlCellPr id="1" xr6:uid="{00000000-0010-0000-5304-000001000000}" uniqueName="P1080048">
      <xmlPr mapId="1" xpath="/GFI-IZD-POD/IPK-GFI-IZD-POD_1000344/P1080048" xmlDataType="decimal"/>
    </xmlCellPr>
  </singleXmlCell>
  <singleXmlCell id="1135" xr6:uid="{00000000-000C-0000-FFFF-FFFF54040000}" r="I41" connectionId="0">
    <xmlCellPr id="1" xr6:uid="{00000000-0010-0000-5404-000001000000}" uniqueName="P1080049">
      <xmlPr mapId="1" xpath="/GFI-IZD-POD/IPK-GFI-IZD-POD_1000344/P1080049" xmlDataType="decimal"/>
    </xmlCellPr>
  </singleXmlCell>
  <singleXmlCell id="1136" xr6:uid="{00000000-000C-0000-FFFF-FFFF55040000}" r="J41" connectionId="0">
    <xmlCellPr id="1" xr6:uid="{00000000-0010-0000-5504-000001000000}" uniqueName="P1080050">
      <xmlPr mapId="1" xpath="/GFI-IZD-POD/IPK-GFI-IZD-POD_1000344/P1080050" xmlDataType="decimal"/>
    </xmlCellPr>
  </singleXmlCell>
  <singleXmlCell id="1137" xr6:uid="{00000000-000C-0000-FFFF-FFFF56040000}" r="K41" connectionId="0">
    <xmlCellPr id="1" xr6:uid="{00000000-0010-0000-5604-000001000000}" uniqueName="P1080051">
      <xmlPr mapId="1" xpath="/GFI-IZD-POD/IPK-GFI-IZD-POD_1000344/P1080051" xmlDataType="decimal"/>
    </xmlCellPr>
  </singleXmlCell>
  <singleXmlCell id="1138" xr6:uid="{00000000-000C-0000-FFFF-FFFF57040000}" r="L41" connectionId="0">
    <xmlCellPr id="1" xr6:uid="{00000000-0010-0000-5704-000001000000}" uniqueName="P1080052">
      <xmlPr mapId="1" xpath="/GFI-IZD-POD/IPK-GFI-IZD-POD_1000344/P1080052" xmlDataType="decimal"/>
    </xmlCellPr>
  </singleXmlCell>
  <singleXmlCell id="1139" xr6:uid="{00000000-000C-0000-FFFF-FFFF58040000}" r="M41" connectionId="0">
    <xmlCellPr id="1" xr6:uid="{00000000-0010-0000-5804-000001000000}" uniqueName="P1080053">
      <xmlPr mapId="1" xpath="/GFI-IZD-POD/IPK-GFI-IZD-POD_1000344/P1080053" xmlDataType="decimal"/>
    </xmlCellPr>
  </singleXmlCell>
  <singleXmlCell id="1140" xr6:uid="{00000000-000C-0000-FFFF-FFFF59040000}" r="N41" connectionId="0">
    <xmlCellPr id="1" xr6:uid="{00000000-0010-0000-5904-000001000000}" uniqueName="P1080054">
      <xmlPr mapId="1" xpath="/GFI-IZD-POD/IPK-GFI-IZD-POD_1000344/P1080054" xmlDataType="decimal"/>
    </xmlCellPr>
  </singleXmlCell>
  <singleXmlCell id="1141" xr6:uid="{00000000-000C-0000-FFFF-FFFF5A040000}" r="O41" connectionId="0">
    <xmlCellPr id="1" xr6:uid="{00000000-0010-0000-5A04-000001000000}" uniqueName="P1080055">
      <xmlPr mapId="1" xpath="/GFI-IZD-POD/IPK-GFI-IZD-POD_1000344/P1080055" xmlDataType="decimal"/>
    </xmlCellPr>
  </singleXmlCell>
  <singleXmlCell id="1142" xr6:uid="{00000000-000C-0000-FFFF-FFFF5B040000}" r="P41" connectionId="0">
    <xmlCellPr id="1" xr6:uid="{00000000-0010-0000-5B04-000001000000}" uniqueName="P1082260">
      <xmlPr mapId="1" xpath="/GFI-IZD-POD/IPK-GFI-IZD-POD_1000344/P1082260" xmlDataType="decimal"/>
    </xmlCellPr>
  </singleXmlCell>
  <singleXmlCell id="1143" xr6:uid="{00000000-000C-0000-FFFF-FFFF5C040000}" r="Q41" connectionId="0">
    <xmlCellPr id="1" xr6:uid="{00000000-0010-0000-5C04-000001000000}" uniqueName="P1082237">
      <xmlPr mapId="1" xpath="/GFI-IZD-POD/IPK-GFI-IZD-POD_1000344/P1082237" xmlDataType="decimal"/>
    </xmlCellPr>
  </singleXmlCell>
  <singleXmlCell id="1144" xr6:uid="{00000000-000C-0000-FFFF-FFFF5D040000}" r="R41" connectionId="0">
    <xmlCellPr id="1" xr6:uid="{00000000-0010-0000-5D04-000001000000}" uniqueName="P1082261">
      <xmlPr mapId="1" xpath="/GFI-IZD-POD/IPK-GFI-IZD-POD_1000344/P1082261" xmlDataType="decimal"/>
    </xmlCellPr>
  </singleXmlCell>
  <singleXmlCell id="1145" xr6:uid="{00000000-000C-0000-FFFF-FFFF5E040000}" r="U41" connectionId="0">
    <xmlCellPr id="1" xr6:uid="{00000000-0010-0000-5E04-000001000000}" uniqueName="P1082262">
      <xmlPr mapId="1" xpath="/GFI-IZD-POD/IPK-GFI-IZD-POD_1000344/P1082262" xmlDataType="decimal"/>
    </xmlCellPr>
  </singleXmlCell>
  <singleXmlCell id="1146" xr6:uid="{00000000-000C-0000-FFFF-FFFF5F040000}" r="V41" connectionId="0">
    <xmlCellPr id="1" xr6:uid="{00000000-0010-0000-5F04-000001000000}" uniqueName="P1082264">
      <xmlPr mapId="1" xpath="/GFI-IZD-POD/IPK-GFI-IZD-POD_1000344/P1082264" xmlDataType="decimal"/>
    </xmlCellPr>
  </singleXmlCell>
  <singleXmlCell id="1147" xr6:uid="{00000000-000C-0000-FFFF-FFFF60040000}" r="W41" connectionId="0">
    <xmlCellPr id="1" xr6:uid="{00000000-0010-0000-6004-000001000000}" uniqueName="P1082265">
      <xmlPr mapId="1" xpath="/GFI-IZD-POD/IPK-GFI-IZD-POD_1000344/P1082265" xmlDataType="decimal"/>
    </xmlCellPr>
  </singleXmlCell>
  <singleXmlCell id="1148" xr6:uid="{00000000-000C-0000-FFFF-FFFF61040000}" r="X41" connectionId="0">
    <xmlCellPr id="1" xr6:uid="{00000000-0010-0000-6104-000001000000}" uniqueName="P1082266">
      <xmlPr mapId="1" xpath="/GFI-IZD-POD/IPK-GFI-IZD-POD_1000344/P1082266" xmlDataType="decimal"/>
    </xmlCellPr>
  </singleXmlCell>
  <singleXmlCell id="1149" xr6:uid="{00000000-000C-0000-FFFF-FFFF62040000}" r="Y41" connectionId="0">
    <xmlCellPr id="1" xr6:uid="{00000000-0010-0000-6204-000001000000}" uniqueName="P1082267">
      <xmlPr mapId="1" xpath="/GFI-IZD-POD/IPK-GFI-IZD-POD_1000344/P1082267" xmlDataType="decimal"/>
    </xmlCellPr>
  </singleXmlCell>
  <singleXmlCell id="1150" xr6:uid="{00000000-000C-0000-FFFF-FFFF63040000}" r="H42" connectionId="0">
    <xmlCellPr id="1" xr6:uid="{00000000-0010-0000-6304-000001000000}" uniqueName="P1080056">
      <xmlPr mapId="1" xpath="/GFI-IZD-POD/IPK-GFI-IZD-POD_1000344/P1080056" xmlDataType="decimal"/>
    </xmlCellPr>
  </singleXmlCell>
  <singleXmlCell id="1151" xr6:uid="{00000000-000C-0000-FFFF-FFFF64040000}" r="I42" connectionId="0">
    <xmlCellPr id="1" xr6:uid="{00000000-0010-0000-6404-000001000000}" uniqueName="P1080057">
      <xmlPr mapId="1" xpath="/GFI-IZD-POD/IPK-GFI-IZD-POD_1000344/P1080057" xmlDataType="decimal"/>
    </xmlCellPr>
  </singleXmlCell>
  <singleXmlCell id="1152" xr6:uid="{00000000-000C-0000-FFFF-FFFF65040000}" r="J42" connectionId="0">
    <xmlCellPr id="1" xr6:uid="{00000000-0010-0000-6504-000001000000}" uniqueName="P1080058">
      <xmlPr mapId="1" xpath="/GFI-IZD-POD/IPK-GFI-IZD-POD_1000344/P1080058" xmlDataType="decimal"/>
    </xmlCellPr>
  </singleXmlCell>
  <singleXmlCell id="1153" xr6:uid="{00000000-000C-0000-FFFF-FFFF66040000}" r="K42" connectionId="0">
    <xmlCellPr id="1" xr6:uid="{00000000-0010-0000-6604-000001000000}" uniqueName="P1080059">
      <xmlPr mapId="1" xpath="/GFI-IZD-POD/IPK-GFI-IZD-POD_1000344/P1080059" xmlDataType="decimal"/>
    </xmlCellPr>
  </singleXmlCell>
  <singleXmlCell id="1154" xr6:uid="{00000000-000C-0000-FFFF-FFFF67040000}" r="L42" connectionId="0">
    <xmlCellPr id="1" xr6:uid="{00000000-0010-0000-6704-000001000000}" uniqueName="P1080060">
      <xmlPr mapId="1" xpath="/GFI-IZD-POD/IPK-GFI-IZD-POD_1000344/P1080060" xmlDataType="decimal"/>
    </xmlCellPr>
  </singleXmlCell>
  <singleXmlCell id="1155" xr6:uid="{00000000-000C-0000-FFFF-FFFF68040000}" r="M42" connectionId="0">
    <xmlCellPr id="1" xr6:uid="{00000000-0010-0000-6804-000001000000}" uniqueName="P1080061">
      <xmlPr mapId="1" xpath="/GFI-IZD-POD/IPK-GFI-IZD-POD_1000344/P1080061" xmlDataType="decimal"/>
    </xmlCellPr>
  </singleXmlCell>
  <singleXmlCell id="1156" xr6:uid="{00000000-000C-0000-FFFF-FFFF69040000}" r="N42" connectionId="0">
    <xmlCellPr id="1" xr6:uid="{00000000-0010-0000-6904-000001000000}" uniqueName="P1080062">
      <xmlPr mapId="1" xpath="/GFI-IZD-POD/IPK-GFI-IZD-POD_1000344/P1080062" xmlDataType="decimal"/>
    </xmlCellPr>
  </singleXmlCell>
  <singleXmlCell id="1157" xr6:uid="{00000000-000C-0000-FFFF-FFFF6A040000}" r="O42" connectionId="0">
    <xmlCellPr id="1" xr6:uid="{00000000-0010-0000-6A04-000001000000}" uniqueName="P1080063">
      <xmlPr mapId="1" xpath="/GFI-IZD-POD/IPK-GFI-IZD-POD_1000344/P1080063" xmlDataType="decimal"/>
    </xmlCellPr>
  </singleXmlCell>
  <singleXmlCell id="1158" xr6:uid="{00000000-000C-0000-FFFF-FFFF6B040000}" r="P42" connectionId="0">
    <xmlCellPr id="1" xr6:uid="{00000000-0010-0000-6B04-000001000000}" uniqueName="P1082269">
      <xmlPr mapId="1" xpath="/GFI-IZD-POD/IPK-GFI-IZD-POD_1000344/P1082269" xmlDataType="decimal"/>
    </xmlCellPr>
  </singleXmlCell>
  <singleXmlCell id="1159" xr6:uid="{00000000-000C-0000-FFFF-FFFF6C040000}" r="Q42" connectionId="0">
    <xmlCellPr id="1" xr6:uid="{00000000-0010-0000-6C04-000001000000}" uniqueName="P1082270">
      <xmlPr mapId="1" xpath="/GFI-IZD-POD/IPK-GFI-IZD-POD_1000344/P1082270" xmlDataType="decimal"/>
    </xmlCellPr>
  </singleXmlCell>
  <singleXmlCell id="1160" xr6:uid="{00000000-000C-0000-FFFF-FFFF6D040000}" r="R42" connectionId="0">
    <xmlCellPr id="1" xr6:uid="{00000000-0010-0000-6D04-000001000000}" uniqueName="P1082239">
      <xmlPr mapId="1" xpath="/GFI-IZD-POD/IPK-GFI-IZD-POD_1000344/P1082239" xmlDataType="decimal"/>
    </xmlCellPr>
  </singleXmlCell>
  <singleXmlCell id="1161" xr6:uid="{00000000-000C-0000-FFFF-FFFF6E040000}" r="U42" connectionId="0">
    <xmlCellPr id="1" xr6:uid="{00000000-0010-0000-6E04-000001000000}" uniqueName="P1082272">
      <xmlPr mapId="1" xpath="/GFI-IZD-POD/IPK-GFI-IZD-POD_1000344/P1082272" xmlDataType="decimal"/>
    </xmlCellPr>
  </singleXmlCell>
  <singleXmlCell id="1162" xr6:uid="{00000000-000C-0000-FFFF-FFFF6F040000}" r="V42" connectionId="0">
    <xmlCellPr id="1" xr6:uid="{00000000-0010-0000-6F04-000001000000}" uniqueName="P1082273">
      <xmlPr mapId="1" xpath="/GFI-IZD-POD/IPK-GFI-IZD-POD_1000344/P1082273" xmlDataType="decimal"/>
    </xmlCellPr>
  </singleXmlCell>
  <singleXmlCell id="1163" xr6:uid="{00000000-000C-0000-FFFF-FFFF70040000}" r="W42" connectionId="0">
    <xmlCellPr id="1" xr6:uid="{00000000-0010-0000-7004-000001000000}" uniqueName="P1082275">
      <xmlPr mapId="1" xpath="/GFI-IZD-POD/IPK-GFI-IZD-POD_1000344/P1082275" xmlDataType="decimal"/>
    </xmlCellPr>
  </singleXmlCell>
  <singleXmlCell id="1164" xr6:uid="{00000000-000C-0000-FFFF-FFFF71040000}" r="X42" connectionId="0">
    <xmlCellPr id="1" xr6:uid="{00000000-0010-0000-7104-000001000000}" uniqueName="P1082276">
      <xmlPr mapId="1" xpath="/GFI-IZD-POD/IPK-GFI-IZD-POD_1000344/P1082276" xmlDataType="decimal"/>
    </xmlCellPr>
  </singleXmlCell>
  <singleXmlCell id="1165" xr6:uid="{00000000-000C-0000-FFFF-FFFF72040000}" r="Y42" connectionId="0">
    <xmlCellPr id="1" xr6:uid="{00000000-0010-0000-7204-000001000000}" uniqueName="P1082277">
      <xmlPr mapId="1" xpath="/GFI-IZD-POD/IPK-GFI-IZD-POD_1000344/P1082277" xmlDataType="decimal"/>
    </xmlCellPr>
  </singleXmlCell>
  <singleXmlCell id="1166" xr6:uid="{00000000-000C-0000-FFFF-FFFF73040000}" r="H43" connectionId="0">
    <xmlCellPr id="1" xr6:uid="{00000000-0010-0000-7304-000001000000}" uniqueName="P1080064">
      <xmlPr mapId="1" xpath="/GFI-IZD-POD/IPK-GFI-IZD-POD_1000344/P1080064" xmlDataType="decimal"/>
    </xmlCellPr>
  </singleXmlCell>
  <singleXmlCell id="1167" xr6:uid="{00000000-000C-0000-FFFF-FFFF74040000}" r="I43" connectionId="0">
    <xmlCellPr id="1" xr6:uid="{00000000-0010-0000-7404-000001000000}" uniqueName="P1080065">
      <xmlPr mapId="1" xpath="/GFI-IZD-POD/IPK-GFI-IZD-POD_1000344/P1080065" xmlDataType="decimal"/>
    </xmlCellPr>
  </singleXmlCell>
  <singleXmlCell id="1168" xr6:uid="{00000000-000C-0000-FFFF-FFFF75040000}" r="J43" connectionId="0">
    <xmlCellPr id="1" xr6:uid="{00000000-0010-0000-7504-000001000000}" uniqueName="P1080066">
      <xmlPr mapId="1" xpath="/GFI-IZD-POD/IPK-GFI-IZD-POD_1000344/P1080066" xmlDataType="decimal"/>
    </xmlCellPr>
  </singleXmlCell>
  <singleXmlCell id="1169" xr6:uid="{00000000-000C-0000-FFFF-FFFF76040000}" r="K43" connectionId="0">
    <xmlCellPr id="1" xr6:uid="{00000000-0010-0000-7604-000001000000}" uniqueName="P1080067">
      <xmlPr mapId="1" xpath="/GFI-IZD-POD/IPK-GFI-IZD-POD_1000344/P1080067" xmlDataType="decimal"/>
    </xmlCellPr>
  </singleXmlCell>
  <singleXmlCell id="1170" xr6:uid="{00000000-000C-0000-FFFF-FFFF77040000}" r="L43" connectionId="0">
    <xmlCellPr id="1" xr6:uid="{00000000-0010-0000-7704-000001000000}" uniqueName="P1080068">
      <xmlPr mapId="1" xpath="/GFI-IZD-POD/IPK-GFI-IZD-POD_1000344/P1080068" xmlDataType="decimal"/>
    </xmlCellPr>
  </singleXmlCell>
  <singleXmlCell id="1171" xr6:uid="{00000000-000C-0000-FFFF-FFFF78040000}" r="M43" connectionId="0">
    <xmlCellPr id="1" xr6:uid="{00000000-0010-0000-7804-000001000000}" uniqueName="P1080069">
      <xmlPr mapId="1" xpath="/GFI-IZD-POD/IPK-GFI-IZD-POD_1000344/P1080069" xmlDataType="decimal"/>
    </xmlCellPr>
  </singleXmlCell>
  <singleXmlCell id="1172" xr6:uid="{00000000-000C-0000-FFFF-FFFF79040000}" r="N43" connectionId="0">
    <xmlCellPr id="1" xr6:uid="{00000000-0010-0000-7904-000001000000}" uniqueName="P1080070">
      <xmlPr mapId="1" xpath="/GFI-IZD-POD/IPK-GFI-IZD-POD_1000344/P1080070" xmlDataType="decimal"/>
    </xmlCellPr>
  </singleXmlCell>
  <singleXmlCell id="1173" xr6:uid="{00000000-000C-0000-FFFF-FFFF7A040000}" r="O43" connectionId="0">
    <xmlCellPr id="1" xr6:uid="{00000000-0010-0000-7A04-000001000000}" uniqueName="P1080071">
      <xmlPr mapId="1" xpath="/GFI-IZD-POD/IPK-GFI-IZD-POD_1000344/P1080071" xmlDataType="decimal"/>
    </xmlCellPr>
  </singleXmlCell>
  <singleXmlCell id="1174" xr6:uid="{00000000-000C-0000-FFFF-FFFF7B040000}" r="P43" connectionId="0">
    <xmlCellPr id="1" xr6:uid="{00000000-0010-0000-7B04-000001000000}" uniqueName="P1082278">
      <xmlPr mapId="1" xpath="/GFI-IZD-POD/IPK-GFI-IZD-POD_1000344/P1082278" xmlDataType="decimal"/>
    </xmlCellPr>
  </singleXmlCell>
  <singleXmlCell id="1175" xr6:uid="{00000000-000C-0000-FFFF-FFFF7C040000}" r="Q43" connectionId="0">
    <xmlCellPr id="1" xr6:uid="{00000000-0010-0000-7C04-000001000000}" uniqueName="P1082279">
      <xmlPr mapId="1" xpath="/GFI-IZD-POD/IPK-GFI-IZD-POD_1000344/P1082279" xmlDataType="decimal"/>
    </xmlCellPr>
  </singleXmlCell>
  <singleXmlCell id="1176" xr6:uid="{00000000-000C-0000-FFFF-FFFF7D040000}" r="R43" connectionId="0">
    <xmlCellPr id="1" xr6:uid="{00000000-0010-0000-7D04-000001000000}" uniqueName="P1082280">
      <xmlPr mapId="1" xpath="/GFI-IZD-POD/IPK-GFI-IZD-POD_1000344/P1082280" xmlDataType="decimal"/>
    </xmlCellPr>
  </singleXmlCell>
  <singleXmlCell id="1177" xr6:uid="{00000000-000C-0000-FFFF-FFFF7E040000}" r="U43" connectionId="0">
    <xmlCellPr id="1" xr6:uid="{00000000-0010-0000-7E04-000001000000}" uniqueName="P1082245">
      <xmlPr mapId="1" xpath="/GFI-IZD-POD/IPK-GFI-IZD-POD_1000344/P1082245" xmlDataType="decimal"/>
    </xmlCellPr>
  </singleXmlCell>
  <singleXmlCell id="1178" xr6:uid="{00000000-000C-0000-FFFF-FFFF7F040000}" r="V43" connectionId="0">
    <xmlCellPr id="1" xr6:uid="{00000000-0010-0000-7F04-000001000000}" uniqueName="P1082282">
      <xmlPr mapId="1" xpath="/GFI-IZD-POD/IPK-GFI-IZD-POD_1000344/P1082282" xmlDataType="decimal"/>
    </xmlCellPr>
  </singleXmlCell>
  <singleXmlCell id="1179" xr6:uid="{00000000-000C-0000-FFFF-FFFF80040000}" r="W43" connectionId="0">
    <xmlCellPr id="1" xr6:uid="{00000000-0010-0000-8004-000001000000}" uniqueName="P1082284">
      <xmlPr mapId="1" xpath="/GFI-IZD-POD/IPK-GFI-IZD-POD_1000344/P1082284" xmlDataType="decimal"/>
    </xmlCellPr>
  </singleXmlCell>
  <singleXmlCell id="1180" xr6:uid="{00000000-000C-0000-FFFF-FFFF81040000}" r="X43" connectionId="0">
    <xmlCellPr id="1" xr6:uid="{00000000-0010-0000-8104-000001000000}" uniqueName="P1082285">
      <xmlPr mapId="1" xpath="/GFI-IZD-POD/IPK-GFI-IZD-POD_1000344/P1082285" xmlDataType="decimal"/>
    </xmlCellPr>
  </singleXmlCell>
  <singleXmlCell id="1181" xr6:uid="{00000000-000C-0000-FFFF-FFFF82040000}" r="Y43" connectionId="0">
    <xmlCellPr id="1" xr6:uid="{00000000-0010-0000-8204-000001000000}" uniqueName="P1082286">
      <xmlPr mapId="1" xpath="/GFI-IZD-POD/IPK-GFI-IZD-POD_1000344/P1082286" xmlDataType="decimal"/>
    </xmlCellPr>
  </singleXmlCell>
  <singleXmlCell id="1182" xr6:uid="{00000000-000C-0000-FFFF-FFFF83040000}" r="H44" connectionId="0">
    <xmlCellPr id="1" xr6:uid="{00000000-0010-0000-8304-000001000000}" uniqueName="P1080072">
      <xmlPr mapId="1" xpath="/GFI-IZD-POD/IPK-GFI-IZD-POD_1000344/P1080072" xmlDataType="decimal"/>
    </xmlCellPr>
  </singleXmlCell>
  <singleXmlCell id="1183" xr6:uid="{00000000-000C-0000-FFFF-FFFF84040000}" r="I44" connectionId="0">
    <xmlCellPr id="1" xr6:uid="{00000000-0010-0000-8404-000001000000}" uniqueName="P1080073">
      <xmlPr mapId="1" xpath="/GFI-IZD-POD/IPK-GFI-IZD-POD_1000344/P1080073" xmlDataType="decimal"/>
    </xmlCellPr>
  </singleXmlCell>
  <singleXmlCell id="1184" xr6:uid="{00000000-000C-0000-FFFF-FFFF85040000}" r="J44" connectionId="0">
    <xmlCellPr id="1" xr6:uid="{00000000-0010-0000-8504-000001000000}" uniqueName="P1080074">
      <xmlPr mapId="1" xpath="/GFI-IZD-POD/IPK-GFI-IZD-POD_1000344/P1080074" xmlDataType="decimal"/>
    </xmlCellPr>
  </singleXmlCell>
  <singleXmlCell id="1185" xr6:uid="{00000000-000C-0000-FFFF-FFFF86040000}" r="K44" connectionId="0">
    <xmlCellPr id="1" xr6:uid="{00000000-0010-0000-8604-000001000000}" uniqueName="P1080075">
      <xmlPr mapId="1" xpath="/GFI-IZD-POD/IPK-GFI-IZD-POD_1000344/P1080075" xmlDataType="decimal"/>
    </xmlCellPr>
  </singleXmlCell>
  <singleXmlCell id="1186" xr6:uid="{00000000-000C-0000-FFFF-FFFF87040000}" r="L44" connectionId="0">
    <xmlCellPr id="1" xr6:uid="{00000000-0010-0000-8704-000001000000}" uniqueName="P1080076">
      <xmlPr mapId="1" xpath="/GFI-IZD-POD/IPK-GFI-IZD-POD_1000344/P1080076" xmlDataType="decimal"/>
    </xmlCellPr>
  </singleXmlCell>
  <singleXmlCell id="1187" xr6:uid="{00000000-000C-0000-FFFF-FFFF88040000}" r="M44" connectionId="0">
    <xmlCellPr id="1" xr6:uid="{00000000-0010-0000-8804-000001000000}" uniqueName="P1080077">
      <xmlPr mapId="1" xpath="/GFI-IZD-POD/IPK-GFI-IZD-POD_1000344/P1080077" xmlDataType="decimal"/>
    </xmlCellPr>
  </singleXmlCell>
  <singleXmlCell id="1188" xr6:uid="{00000000-000C-0000-FFFF-FFFF89040000}" r="N44" connectionId="0">
    <xmlCellPr id="1" xr6:uid="{00000000-0010-0000-8904-000001000000}" uniqueName="P1080078">
      <xmlPr mapId="1" xpath="/GFI-IZD-POD/IPK-GFI-IZD-POD_1000344/P1080078" xmlDataType="decimal"/>
    </xmlCellPr>
  </singleXmlCell>
  <singleXmlCell id="1189" xr6:uid="{00000000-000C-0000-FFFF-FFFF8A040000}" r="O44" connectionId="0">
    <xmlCellPr id="1" xr6:uid="{00000000-0010-0000-8A04-000001000000}" uniqueName="P1080079">
      <xmlPr mapId="1" xpath="/GFI-IZD-POD/IPK-GFI-IZD-POD_1000344/P1080079" xmlDataType="decimal"/>
    </xmlCellPr>
  </singleXmlCell>
  <singleXmlCell id="1190" xr6:uid="{00000000-000C-0000-FFFF-FFFF8B040000}" r="P44" connectionId="0">
    <xmlCellPr id="1" xr6:uid="{00000000-0010-0000-8B04-000001000000}" uniqueName="P1082288">
      <xmlPr mapId="1" xpath="/GFI-IZD-POD/IPK-GFI-IZD-POD_1000344/P1082288" xmlDataType="decimal"/>
    </xmlCellPr>
  </singleXmlCell>
  <singleXmlCell id="1191" xr6:uid="{00000000-000C-0000-FFFF-FFFF8C040000}" r="Q44" connectionId="0">
    <xmlCellPr id="1" xr6:uid="{00000000-0010-0000-8C04-000001000000}" uniqueName="P1082289">
      <xmlPr mapId="1" xpath="/GFI-IZD-POD/IPK-GFI-IZD-POD_1000344/P1082289" xmlDataType="decimal"/>
    </xmlCellPr>
  </singleXmlCell>
  <singleXmlCell id="1192" xr6:uid="{00000000-000C-0000-FFFF-FFFF8D040000}" r="R44" connectionId="0">
    <xmlCellPr id="1" xr6:uid="{00000000-0010-0000-8D04-000001000000}" uniqueName="P1082290">
      <xmlPr mapId="1" xpath="/GFI-IZD-POD/IPK-GFI-IZD-POD_1000344/P1082290" xmlDataType="decimal"/>
    </xmlCellPr>
  </singleXmlCell>
  <singleXmlCell id="1193" xr6:uid="{00000000-000C-0000-FFFF-FFFF8E040000}" r="U44" connectionId="0">
    <xmlCellPr id="1" xr6:uid="{00000000-0010-0000-8E04-000001000000}" uniqueName="P1082292">
      <xmlPr mapId="1" xpath="/GFI-IZD-POD/IPK-GFI-IZD-POD_1000344/P1082292" xmlDataType="decimal"/>
    </xmlCellPr>
  </singleXmlCell>
  <singleXmlCell id="1194" xr6:uid="{00000000-000C-0000-FFFF-FFFF8F040000}" r="V44" connectionId="0">
    <xmlCellPr id="1" xr6:uid="{00000000-0010-0000-8F04-000001000000}" uniqueName="P1082247">
      <xmlPr mapId="1" xpath="/GFI-IZD-POD/IPK-GFI-IZD-POD_1000344/P1082247" xmlDataType="decimal"/>
    </xmlCellPr>
  </singleXmlCell>
  <singleXmlCell id="1195" xr6:uid="{00000000-000C-0000-FFFF-FFFF90040000}" r="W44" connectionId="0">
    <xmlCellPr id="1" xr6:uid="{00000000-0010-0000-9004-000001000000}" uniqueName="P1082295">
      <xmlPr mapId="1" xpath="/GFI-IZD-POD/IPK-GFI-IZD-POD_1000344/P1082295" xmlDataType="decimal"/>
    </xmlCellPr>
  </singleXmlCell>
  <singleXmlCell id="1196" xr6:uid="{00000000-000C-0000-FFFF-FFFF91040000}" r="X44" connectionId="0">
    <xmlCellPr id="1" xr6:uid="{00000000-0010-0000-9104-000001000000}" uniqueName="P1082298">
      <xmlPr mapId="1" xpath="/GFI-IZD-POD/IPK-GFI-IZD-POD_1000344/P1082298" xmlDataType="decimal"/>
    </xmlCellPr>
  </singleXmlCell>
  <singleXmlCell id="1197" xr6:uid="{00000000-000C-0000-FFFF-FFFF92040000}" r="Y44" connectionId="0">
    <xmlCellPr id="1" xr6:uid="{00000000-0010-0000-9204-000001000000}" uniqueName="P1082300">
      <xmlPr mapId="1" xpath="/GFI-IZD-POD/IPK-GFI-IZD-POD_1000344/P1082300" xmlDataType="decimal"/>
    </xmlCellPr>
  </singleXmlCell>
  <singleXmlCell id="1198" xr6:uid="{00000000-000C-0000-FFFF-FFFF93040000}" r="H45" connectionId="0">
    <xmlCellPr id="1" xr6:uid="{00000000-0010-0000-9304-000001000000}" uniqueName="P1080080">
      <xmlPr mapId="1" xpath="/GFI-IZD-POD/IPK-GFI-IZD-POD_1000344/P1080080" xmlDataType="decimal"/>
    </xmlCellPr>
  </singleXmlCell>
  <singleXmlCell id="1199" xr6:uid="{00000000-000C-0000-FFFF-FFFF94040000}" r="I45" connectionId="0">
    <xmlCellPr id="1" xr6:uid="{00000000-0010-0000-9404-000001000000}" uniqueName="P1080081">
      <xmlPr mapId="1" xpath="/GFI-IZD-POD/IPK-GFI-IZD-POD_1000344/P1080081" xmlDataType="decimal"/>
    </xmlCellPr>
  </singleXmlCell>
  <singleXmlCell id="1200" xr6:uid="{00000000-000C-0000-FFFF-FFFF95040000}" r="J45" connectionId="0">
    <xmlCellPr id="1" xr6:uid="{00000000-0010-0000-9504-000001000000}" uniqueName="P1080082">
      <xmlPr mapId="1" xpath="/GFI-IZD-POD/IPK-GFI-IZD-POD_1000344/P1080082" xmlDataType="decimal"/>
    </xmlCellPr>
  </singleXmlCell>
  <singleXmlCell id="1201" xr6:uid="{00000000-000C-0000-FFFF-FFFF96040000}" r="K45" connectionId="0">
    <xmlCellPr id="1" xr6:uid="{00000000-0010-0000-9604-000001000000}" uniqueName="P1080083">
      <xmlPr mapId="1" xpath="/GFI-IZD-POD/IPK-GFI-IZD-POD_1000344/P1080083" xmlDataType="decimal"/>
    </xmlCellPr>
  </singleXmlCell>
  <singleXmlCell id="1202" xr6:uid="{00000000-000C-0000-FFFF-FFFF97040000}" r="L45" connectionId="0">
    <xmlCellPr id="1" xr6:uid="{00000000-0010-0000-9704-000001000000}" uniqueName="P1080084">
      <xmlPr mapId="1" xpath="/GFI-IZD-POD/IPK-GFI-IZD-POD_1000344/P1080084" xmlDataType="decimal"/>
    </xmlCellPr>
  </singleXmlCell>
  <singleXmlCell id="1203" xr6:uid="{00000000-000C-0000-FFFF-FFFF98040000}" r="M45" connectionId="0">
    <xmlCellPr id="1" xr6:uid="{00000000-0010-0000-9804-000001000000}" uniqueName="P1080085">
      <xmlPr mapId="1" xpath="/GFI-IZD-POD/IPK-GFI-IZD-POD_1000344/P1080085" xmlDataType="decimal"/>
    </xmlCellPr>
  </singleXmlCell>
  <singleXmlCell id="1204" xr6:uid="{00000000-000C-0000-FFFF-FFFF99040000}" r="N45" connectionId="0">
    <xmlCellPr id="1" xr6:uid="{00000000-0010-0000-9904-000001000000}" uniqueName="P1080086">
      <xmlPr mapId="1" xpath="/GFI-IZD-POD/IPK-GFI-IZD-POD_1000344/P1080086" xmlDataType="decimal"/>
    </xmlCellPr>
  </singleXmlCell>
  <singleXmlCell id="1205" xr6:uid="{00000000-000C-0000-FFFF-FFFF9A040000}" r="O45" connectionId="0">
    <xmlCellPr id="1" xr6:uid="{00000000-0010-0000-9A04-000001000000}" uniqueName="P1080087">
      <xmlPr mapId="1" xpath="/GFI-IZD-POD/IPK-GFI-IZD-POD_1000344/P1080087" xmlDataType="decimal"/>
    </xmlCellPr>
  </singleXmlCell>
  <singleXmlCell id="1206" xr6:uid="{00000000-000C-0000-FFFF-FFFF9B040000}" r="P45" connectionId="0">
    <xmlCellPr id="1" xr6:uid="{00000000-0010-0000-9B04-000001000000}" uniqueName="P1082301">
      <xmlPr mapId="1" xpath="/GFI-IZD-POD/IPK-GFI-IZD-POD_1000344/P1082301" xmlDataType="decimal"/>
    </xmlCellPr>
  </singleXmlCell>
  <singleXmlCell id="1207" xr6:uid="{00000000-000C-0000-FFFF-FFFF9C040000}" r="Q45" connectionId="0">
    <xmlCellPr id="1" xr6:uid="{00000000-0010-0000-9C04-000001000000}" uniqueName="P1082322">
      <xmlPr mapId="1" xpath="/GFI-IZD-POD/IPK-GFI-IZD-POD_1000344/P1082322" xmlDataType="decimal"/>
    </xmlCellPr>
  </singleXmlCell>
  <singleXmlCell id="1208" xr6:uid="{00000000-000C-0000-FFFF-FFFF9D040000}" r="R45" connectionId="0">
    <xmlCellPr id="1" xr6:uid="{00000000-0010-0000-9D04-000001000000}" uniqueName="P1082323">
      <xmlPr mapId="1" xpath="/GFI-IZD-POD/IPK-GFI-IZD-POD_1000344/P1082323" xmlDataType="decimal"/>
    </xmlCellPr>
  </singleXmlCell>
  <singleXmlCell id="1209" xr6:uid="{00000000-000C-0000-FFFF-FFFF9E040000}" r="U45" connectionId="0">
    <xmlCellPr id="1" xr6:uid="{00000000-0010-0000-9E04-000001000000}" uniqueName="P1082325">
      <xmlPr mapId="1" xpath="/GFI-IZD-POD/IPK-GFI-IZD-POD_1000344/P1082325" xmlDataType="decimal"/>
    </xmlCellPr>
  </singleXmlCell>
  <singleXmlCell id="1210" xr6:uid="{00000000-000C-0000-FFFF-FFFF9F040000}" r="V45" connectionId="0">
    <xmlCellPr id="1" xr6:uid="{00000000-0010-0000-9F04-000001000000}" uniqueName="P1082328">
      <xmlPr mapId="1" xpath="/GFI-IZD-POD/IPK-GFI-IZD-POD_1000344/P1082328" xmlDataType="decimal"/>
    </xmlCellPr>
  </singleXmlCell>
  <singleXmlCell id="1211" xr6:uid="{00000000-000C-0000-FFFF-FFFFA0040000}" r="W45" connectionId="0">
    <xmlCellPr id="1" xr6:uid="{00000000-0010-0000-A004-000001000000}" uniqueName="P1082331">
      <xmlPr mapId="1" xpath="/GFI-IZD-POD/IPK-GFI-IZD-POD_1000344/P1082331" xmlDataType="decimal"/>
    </xmlCellPr>
  </singleXmlCell>
  <singleXmlCell id="1212" xr6:uid="{00000000-000C-0000-FFFF-FFFFA1040000}" r="X45" connectionId="0">
    <xmlCellPr id="1" xr6:uid="{00000000-0010-0000-A104-000001000000}" uniqueName="P1082333">
      <xmlPr mapId="1" xpath="/GFI-IZD-POD/IPK-GFI-IZD-POD_1000344/P1082333" xmlDataType="decimal"/>
    </xmlCellPr>
  </singleXmlCell>
  <singleXmlCell id="1213" xr6:uid="{00000000-000C-0000-FFFF-FFFFA2040000}" r="Y45" connectionId="0">
    <xmlCellPr id="1" xr6:uid="{00000000-0010-0000-A204-000001000000}" uniqueName="P1082336">
      <xmlPr mapId="1" xpath="/GFI-IZD-POD/IPK-GFI-IZD-POD_1000344/P1082336" xmlDataType="decimal"/>
    </xmlCellPr>
  </singleXmlCell>
  <singleXmlCell id="1214" xr6:uid="{00000000-000C-0000-FFFF-FFFFA3040000}" r="H46" connectionId="0">
    <xmlCellPr id="1" xr6:uid="{00000000-0010-0000-A304-000001000000}" uniqueName="P1080088">
      <xmlPr mapId="1" xpath="/GFI-IZD-POD/IPK-GFI-IZD-POD_1000344/P1080088" xmlDataType="decimal"/>
    </xmlCellPr>
  </singleXmlCell>
  <singleXmlCell id="1215" xr6:uid="{00000000-000C-0000-FFFF-FFFFA4040000}" r="I46" connectionId="0">
    <xmlCellPr id="1" xr6:uid="{00000000-0010-0000-A404-000001000000}" uniqueName="P1080089">
      <xmlPr mapId="1" xpath="/GFI-IZD-POD/IPK-GFI-IZD-POD_1000344/P1080089" xmlDataType="decimal"/>
    </xmlCellPr>
  </singleXmlCell>
  <singleXmlCell id="1216" xr6:uid="{00000000-000C-0000-FFFF-FFFFA5040000}" r="J46" connectionId="0">
    <xmlCellPr id="1" xr6:uid="{00000000-0010-0000-A504-000001000000}" uniqueName="P1080090">
      <xmlPr mapId="1" xpath="/GFI-IZD-POD/IPK-GFI-IZD-POD_1000344/P1080090" xmlDataType="decimal"/>
    </xmlCellPr>
  </singleXmlCell>
  <singleXmlCell id="1217" xr6:uid="{00000000-000C-0000-FFFF-FFFFA6040000}" r="K46" connectionId="0">
    <xmlCellPr id="1" xr6:uid="{00000000-0010-0000-A604-000001000000}" uniqueName="P1080091">
      <xmlPr mapId="1" xpath="/GFI-IZD-POD/IPK-GFI-IZD-POD_1000344/P1080091" xmlDataType="decimal"/>
    </xmlCellPr>
  </singleXmlCell>
  <singleXmlCell id="1218" xr6:uid="{00000000-000C-0000-FFFF-FFFFA7040000}" r="L46" connectionId="0">
    <xmlCellPr id="1" xr6:uid="{00000000-0010-0000-A704-000001000000}" uniqueName="P1080092">
      <xmlPr mapId="1" xpath="/GFI-IZD-POD/IPK-GFI-IZD-POD_1000344/P1080092" xmlDataType="decimal"/>
    </xmlCellPr>
  </singleXmlCell>
  <singleXmlCell id="1219" xr6:uid="{00000000-000C-0000-FFFF-FFFFA8040000}" r="M46" connectionId="0">
    <xmlCellPr id="1" xr6:uid="{00000000-0010-0000-A804-000001000000}" uniqueName="P1080093">
      <xmlPr mapId="1" xpath="/GFI-IZD-POD/IPK-GFI-IZD-POD_1000344/P1080093" xmlDataType="decimal"/>
    </xmlCellPr>
  </singleXmlCell>
  <singleXmlCell id="1220" xr6:uid="{00000000-000C-0000-FFFF-FFFFA9040000}" r="N46" connectionId="0">
    <xmlCellPr id="1" xr6:uid="{00000000-0010-0000-A904-000001000000}" uniqueName="P1080094">
      <xmlPr mapId="1" xpath="/GFI-IZD-POD/IPK-GFI-IZD-POD_1000344/P1080094" xmlDataType="decimal"/>
    </xmlCellPr>
  </singleXmlCell>
  <singleXmlCell id="1221" xr6:uid="{00000000-000C-0000-FFFF-FFFFAA040000}" r="O46" connectionId="0">
    <xmlCellPr id="1" xr6:uid="{00000000-0010-0000-AA04-000001000000}" uniqueName="P1080095">
      <xmlPr mapId="1" xpath="/GFI-IZD-POD/IPK-GFI-IZD-POD_1000344/P1080095" xmlDataType="decimal"/>
    </xmlCellPr>
  </singleXmlCell>
  <singleXmlCell id="1222" xr6:uid="{00000000-000C-0000-FFFF-FFFFAB040000}" r="P46" connectionId="0">
    <xmlCellPr id="1" xr6:uid="{00000000-0010-0000-AB04-000001000000}" uniqueName="P1082338">
      <xmlPr mapId="1" xpath="/GFI-IZD-POD/IPK-GFI-IZD-POD_1000344/P1082338" xmlDataType="decimal"/>
    </xmlCellPr>
  </singleXmlCell>
  <singleXmlCell id="1223" xr6:uid="{00000000-000C-0000-FFFF-FFFFAC040000}" r="Q46" connectionId="0">
    <xmlCellPr id="1" xr6:uid="{00000000-0010-0000-AC04-000001000000}" uniqueName="P1082304">
      <xmlPr mapId="1" xpath="/GFI-IZD-POD/IPK-GFI-IZD-POD_1000344/P1082304" xmlDataType="decimal"/>
    </xmlCellPr>
  </singleXmlCell>
  <singleXmlCell id="1224" xr6:uid="{00000000-000C-0000-FFFF-FFFFAD040000}" r="R46" connectionId="0">
    <xmlCellPr id="1" xr6:uid="{00000000-0010-0000-AD04-000001000000}" uniqueName="P1082341">
      <xmlPr mapId="1" xpath="/GFI-IZD-POD/IPK-GFI-IZD-POD_1000344/P1082341" xmlDataType="decimal"/>
    </xmlCellPr>
  </singleXmlCell>
  <singleXmlCell id="1225" xr6:uid="{00000000-000C-0000-FFFF-FFFFAE040000}" r="U46" connectionId="0">
    <xmlCellPr id="1" xr6:uid="{00000000-0010-0000-AE04-000001000000}" uniqueName="P1082343">
      <xmlPr mapId="1" xpath="/GFI-IZD-POD/IPK-GFI-IZD-POD_1000344/P1082343" xmlDataType="decimal"/>
    </xmlCellPr>
  </singleXmlCell>
  <singleXmlCell id="1226" xr6:uid="{00000000-000C-0000-FFFF-FFFFAF040000}" r="V46" connectionId="0">
    <xmlCellPr id="1" xr6:uid="{00000000-0010-0000-AF04-000001000000}" uniqueName="P1082344">
      <xmlPr mapId="1" xpath="/GFI-IZD-POD/IPK-GFI-IZD-POD_1000344/P1082344" xmlDataType="decimal"/>
    </xmlCellPr>
  </singleXmlCell>
  <singleXmlCell id="1227" xr6:uid="{00000000-000C-0000-FFFF-FFFFB0040000}" r="W46" connectionId="0">
    <xmlCellPr id="1" xr6:uid="{00000000-0010-0000-B004-000001000000}" uniqueName="P1082346">
      <xmlPr mapId="1" xpath="/GFI-IZD-POD/IPK-GFI-IZD-POD_1000344/P1082346" xmlDataType="decimal"/>
    </xmlCellPr>
  </singleXmlCell>
  <singleXmlCell id="1228" xr6:uid="{00000000-000C-0000-FFFF-FFFFB1040000}" r="X46" connectionId="0">
    <xmlCellPr id="1" xr6:uid="{00000000-0010-0000-B104-000001000000}" uniqueName="P1082349">
      <xmlPr mapId="1" xpath="/GFI-IZD-POD/IPK-GFI-IZD-POD_1000344/P1082349" xmlDataType="decimal"/>
    </xmlCellPr>
  </singleXmlCell>
  <singleXmlCell id="1229" xr6:uid="{00000000-000C-0000-FFFF-FFFFB2040000}" r="Y46" connectionId="0">
    <xmlCellPr id="1" xr6:uid="{00000000-0010-0000-B204-000001000000}" uniqueName="P1082351">
      <xmlPr mapId="1" xpath="/GFI-IZD-POD/IPK-GFI-IZD-POD_1000344/P1082351" xmlDataType="decimal"/>
    </xmlCellPr>
  </singleXmlCell>
  <singleXmlCell id="1230" xr6:uid="{00000000-000C-0000-FFFF-FFFFB3040000}" r="H47" connectionId="0">
    <xmlCellPr id="1" xr6:uid="{00000000-0010-0000-B304-000001000000}" uniqueName="P1080096">
      <xmlPr mapId="1" xpath="/GFI-IZD-POD/IPK-GFI-IZD-POD_1000344/P1080096" xmlDataType="decimal"/>
    </xmlCellPr>
  </singleXmlCell>
  <singleXmlCell id="1231" xr6:uid="{00000000-000C-0000-FFFF-FFFFB4040000}" r="I47" connectionId="0">
    <xmlCellPr id="1" xr6:uid="{00000000-0010-0000-B404-000001000000}" uniqueName="P1080097">
      <xmlPr mapId="1" xpath="/GFI-IZD-POD/IPK-GFI-IZD-POD_1000344/P1080097" xmlDataType="decimal"/>
    </xmlCellPr>
  </singleXmlCell>
  <singleXmlCell id="1232" xr6:uid="{00000000-000C-0000-FFFF-FFFFB5040000}" r="J47" connectionId="0">
    <xmlCellPr id="1" xr6:uid="{00000000-0010-0000-B504-000001000000}" uniqueName="P1080098">
      <xmlPr mapId="1" xpath="/GFI-IZD-POD/IPK-GFI-IZD-POD_1000344/P1080098" xmlDataType="decimal"/>
    </xmlCellPr>
  </singleXmlCell>
  <singleXmlCell id="1233" xr6:uid="{00000000-000C-0000-FFFF-FFFFB6040000}" r="K47" connectionId="0">
    <xmlCellPr id="1" xr6:uid="{00000000-0010-0000-B604-000001000000}" uniqueName="P1080099">
      <xmlPr mapId="1" xpath="/GFI-IZD-POD/IPK-GFI-IZD-POD_1000344/P1080099" xmlDataType="decimal"/>
    </xmlCellPr>
  </singleXmlCell>
  <singleXmlCell id="1234" xr6:uid="{00000000-000C-0000-FFFF-FFFFB7040000}" r="L47" connectionId="0">
    <xmlCellPr id="1" xr6:uid="{00000000-0010-0000-B704-000001000000}" uniqueName="P1080100">
      <xmlPr mapId="1" xpath="/GFI-IZD-POD/IPK-GFI-IZD-POD_1000344/P1080100" xmlDataType="decimal"/>
    </xmlCellPr>
  </singleXmlCell>
  <singleXmlCell id="1235" xr6:uid="{00000000-000C-0000-FFFF-FFFFB8040000}" r="M47" connectionId="0">
    <xmlCellPr id="1" xr6:uid="{00000000-0010-0000-B804-000001000000}" uniqueName="P1080101">
      <xmlPr mapId="1" xpath="/GFI-IZD-POD/IPK-GFI-IZD-POD_1000344/P1080101" xmlDataType="decimal"/>
    </xmlCellPr>
  </singleXmlCell>
  <singleXmlCell id="1236" xr6:uid="{00000000-000C-0000-FFFF-FFFFB9040000}" r="N47" connectionId="0">
    <xmlCellPr id="1" xr6:uid="{00000000-0010-0000-B904-000001000000}" uniqueName="P1080102">
      <xmlPr mapId="1" xpath="/GFI-IZD-POD/IPK-GFI-IZD-POD_1000344/P1080102" xmlDataType="decimal"/>
    </xmlCellPr>
  </singleXmlCell>
  <singleXmlCell id="1237" xr6:uid="{00000000-000C-0000-FFFF-FFFFBA040000}" r="O47" connectionId="0">
    <xmlCellPr id="1" xr6:uid="{00000000-0010-0000-BA04-000001000000}" uniqueName="P1080103">
      <xmlPr mapId="1" xpath="/GFI-IZD-POD/IPK-GFI-IZD-POD_1000344/P1080103" xmlDataType="decimal"/>
    </xmlCellPr>
  </singleXmlCell>
  <singleXmlCell id="1238" xr6:uid="{00000000-000C-0000-FFFF-FFFFBB040000}" r="P47" connectionId="0">
    <xmlCellPr id="1" xr6:uid="{00000000-0010-0000-BB04-000001000000}" uniqueName="P1082354">
      <xmlPr mapId="1" xpath="/GFI-IZD-POD/IPK-GFI-IZD-POD_1000344/P1082354" xmlDataType="decimal"/>
    </xmlCellPr>
  </singleXmlCell>
  <singleXmlCell id="1239" xr6:uid="{00000000-000C-0000-FFFF-FFFFBC040000}" r="Q47" connectionId="0">
    <xmlCellPr id="1" xr6:uid="{00000000-0010-0000-BC04-000001000000}" uniqueName="P1082356">
      <xmlPr mapId="1" xpath="/GFI-IZD-POD/IPK-GFI-IZD-POD_1000344/P1082356" xmlDataType="decimal"/>
    </xmlCellPr>
  </singleXmlCell>
  <singleXmlCell id="1240" xr6:uid="{00000000-000C-0000-FFFF-FFFFBD040000}" r="R47" connectionId="0">
    <xmlCellPr id="1" xr6:uid="{00000000-0010-0000-BD04-000001000000}" uniqueName="P1082306">
      <xmlPr mapId="1" xpath="/GFI-IZD-POD/IPK-GFI-IZD-POD_1000344/P1082306" xmlDataType="decimal"/>
    </xmlCellPr>
  </singleXmlCell>
  <singleXmlCell id="1241" xr6:uid="{00000000-000C-0000-FFFF-FFFFBE040000}" r="U47" connectionId="0">
    <xmlCellPr id="1" xr6:uid="{00000000-0010-0000-BE04-000001000000}" uniqueName="P1082358">
      <xmlPr mapId="1" xpath="/GFI-IZD-POD/IPK-GFI-IZD-POD_1000344/P1082358" xmlDataType="decimal"/>
    </xmlCellPr>
  </singleXmlCell>
  <singleXmlCell id="1242" xr6:uid="{00000000-000C-0000-FFFF-FFFFBF040000}" r="V47" connectionId="0">
    <xmlCellPr id="1" xr6:uid="{00000000-0010-0000-BF04-000001000000}" uniqueName="P1082360">
      <xmlPr mapId="1" xpath="/GFI-IZD-POD/IPK-GFI-IZD-POD_1000344/P1082360" xmlDataType="decimal"/>
    </xmlCellPr>
  </singleXmlCell>
  <singleXmlCell id="1243" xr6:uid="{00000000-000C-0000-FFFF-FFFFC0040000}" r="W47" connectionId="0">
    <xmlCellPr id="1" xr6:uid="{00000000-0010-0000-C004-000001000000}" uniqueName="P1082361">
      <xmlPr mapId="1" xpath="/GFI-IZD-POD/IPK-GFI-IZD-POD_1000344/P1082361" xmlDataType="decimal"/>
    </xmlCellPr>
  </singleXmlCell>
  <singleXmlCell id="1244" xr6:uid="{00000000-000C-0000-FFFF-FFFFC1040000}" r="X47" connectionId="0">
    <xmlCellPr id="1" xr6:uid="{00000000-0010-0000-C104-000001000000}" uniqueName="P1082362">
      <xmlPr mapId="1" xpath="/GFI-IZD-POD/IPK-GFI-IZD-POD_1000344/P1082362" xmlDataType="decimal"/>
    </xmlCellPr>
  </singleXmlCell>
  <singleXmlCell id="1245" xr6:uid="{00000000-000C-0000-FFFF-FFFFC2040000}" r="Y47" connectionId="0">
    <xmlCellPr id="1" xr6:uid="{00000000-0010-0000-C204-000001000000}" uniqueName="P1082364">
      <xmlPr mapId="1" xpath="/GFI-IZD-POD/IPK-GFI-IZD-POD_1000344/P1082364" xmlDataType="decimal"/>
    </xmlCellPr>
  </singleXmlCell>
  <singleXmlCell id="1246" xr6:uid="{00000000-000C-0000-FFFF-FFFFC3040000}" r="H48" connectionId="0">
    <xmlCellPr id="1" xr6:uid="{00000000-0010-0000-C304-000001000000}" uniqueName="P1080104">
      <xmlPr mapId="1" xpath="/GFI-IZD-POD/IPK-GFI-IZD-POD_1000344/P1080104" xmlDataType="decimal"/>
    </xmlCellPr>
  </singleXmlCell>
  <singleXmlCell id="1247" xr6:uid="{00000000-000C-0000-FFFF-FFFFC4040000}" r="I48" connectionId="0">
    <xmlCellPr id="1" xr6:uid="{00000000-0010-0000-C404-000001000000}" uniqueName="P1080105">
      <xmlPr mapId="1" xpath="/GFI-IZD-POD/IPK-GFI-IZD-POD_1000344/P1080105" xmlDataType="decimal"/>
    </xmlCellPr>
  </singleXmlCell>
  <singleXmlCell id="1248" xr6:uid="{00000000-000C-0000-FFFF-FFFFC5040000}" r="J48" connectionId="0">
    <xmlCellPr id="1" xr6:uid="{00000000-0010-0000-C504-000001000000}" uniqueName="P1080106">
      <xmlPr mapId="1" xpath="/GFI-IZD-POD/IPK-GFI-IZD-POD_1000344/P1080106" xmlDataType="decimal"/>
    </xmlCellPr>
  </singleXmlCell>
  <singleXmlCell id="1249" xr6:uid="{00000000-000C-0000-FFFF-FFFFC6040000}" r="K48" connectionId="0">
    <xmlCellPr id="1" xr6:uid="{00000000-0010-0000-C604-000001000000}" uniqueName="P1080107">
      <xmlPr mapId="1" xpath="/GFI-IZD-POD/IPK-GFI-IZD-POD_1000344/P1080107" xmlDataType="decimal"/>
    </xmlCellPr>
  </singleXmlCell>
  <singleXmlCell id="1250" xr6:uid="{00000000-000C-0000-FFFF-FFFFC7040000}" r="L48" connectionId="0">
    <xmlCellPr id="1" xr6:uid="{00000000-0010-0000-C704-000001000000}" uniqueName="P1080108">
      <xmlPr mapId="1" xpath="/GFI-IZD-POD/IPK-GFI-IZD-POD_1000344/P1080108" xmlDataType="decimal"/>
    </xmlCellPr>
  </singleXmlCell>
  <singleXmlCell id="1251" xr6:uid="{00000000-000C-0000-FFFF-FFFFC8040000}" r="M48" connectionId="0">
    <xmlCellPr id="1" xr6:uid="{00000000-0010-0000-C804-000001000000}" uniqueName="P1080109">
      <xmlPr mapId="1" xpath="/GFI-IZD-POD/IPK-GFI-IZD-POD_1000344/P1080109" xmlDataType="decimal"/>
    </xmlCellPr>
  </singleXmlCell>
  <singleXmlCell id="1252" xr6:uid="{00000000-000C-0000-FFFF-FFFFC9040000}" r="N48" connectionId="0">
    <xmlCellPr id="1" xr6:uid="{00000000-0010-0000-C904-000001000000}" uniqueName="P1080110">
      <xmlPr mapId="1" xpath="/GFI-IZD-POD/IPK-GFI-IZD-POD_1000344/P1080110" xmlDataType="decimal"/>
    </xmlCellPr>
  </singleXmlCell>
  <singleXmlCell id="1253" xr6:uid="{00000000-000C-0000-FFFF-FFFFCA040000}" r="O48" connectionId="0">
    <xmlCellPr id="1" xr6:uid="{00000000-0010-0000-CA04-000001000000}" uniqueName="P1080111">
      <xmlPr mapId="1" xpath="/GFI-IZD-POD/IPK-GFI-IZD-POD_1000344/P1080111" xmlDataType="decimal"/>
    </xmlCellPr>
  </singleXmlCell>
  <singleXmlCell id="1254" xr6:uid="{00000000-000C-0000-FFFF-FFFFCB040000}" r="P48" connectionId="0">
    <xmlCellPr id="1" xr6:uid="{00000000-0010-0000-CB04-000001000000}" uniqueName="P1082365">
      <xmlPr mapId="1" xpath="/GFI-IZD-POD/IPK-GFI-IZD-POD_1000344/P1082365" xmlDataType="decimal"/>
    </xmlCellPr>
  </singleXmlCell>
  <singleXmlCell id="1255" xr6:uid="{00000000-000C-0000-FFFF-FFFFCC040000}" r="Q48" connectionId="0">
    <xmlCellPr id="1" xr6:uid="{00000000-0010-0000-CC04-000001000000}" uniqueName="P1082366">
      <xmlPr mapId="1" xpath="/GFI-IZD-POD/IPK-GFI-IZD-POD_1000344/P1082366" xmlDataType="decimal"/>
    </xmlCellPr>
  </singleXmlCell>
  <singleXmlCell id="1256" xr6:uid="{00000000-000C-0000-FFFF-FFFFCD040000}" r="R48" connectionId="0">
    <xmlCellPr id="1" xr6:uid="{00000000-0010-0000-CD04-000001000000}" uniqueName="P1082367">
      <xmlPr mapId="1" xpath="/GFI-IZD-POD/IPK-GFI-IZD-POD_1000344/P1082367" xmlDataType="decimal"/>
    </xmlCellPr>
  </singleXmlCell>
  <singleXmlCell id="1257" xr6:uid="{00000000-000C-0000-FFFF-FFFFCE040000}" r="U48" connectionId="0">
    <xmlCellPr id="1" xr6:uid="{00000000-0010-0000-CE04-000001000000}" uniqueName="P1082309">
      <xmlPr mapId="1" xpath="/GFI-IZD-POD/IPK-GFI-IZD-POD_1000344/P1082309" xmlDataType="decimal"/>
    </xmlCellPr>
  </singleXmlCell>
  <singleXmlCell id="1258" xr6:uid="{00000000-000C-0000-FFFF-FFFFCF040000}" r="V48" connectionId="0">
    <xmlCellPr id="1" xr6:uid="{00000000-0010-0000-CF04-000001000000}" uniqueName="P1082368">
      <xmlPr mapId="1" xpath="/GFI-IZD-POD/IPK-GFI-IZD-POD_1000344/P1082368" xmlDataType="decimal"/>
    </xmlCellPr>
  </singleXmlCell>
  <singleXmlCell id="1259" xr6:uid="{00000000-000C-0000-FFFF-FFFFD0040000}" r="W48" connectionId="0">
    <xmlCellPr id="1" xr6:uid="{00000000-0010-0000-D004-000001000000}" uniqueName="P1082369">
      <xmlPr mapId="1" xpath="/GFI-IZD-POD/IPK-GFI-IZD-POD_1000344/P1082369" xmlDataType="decimal"/>
    </xmlCellPr>
  </singleXmlCell>
  <singleXmlCell id="1260" xr6:uid="{00000000-000C-0000-FFFF-FFFFD1040000}" r="X48" connectionId="0">
    <xmlCellPr id="1" xr6:uid="{00000000-0010-0000-D104-000001000000}" uniqueName="P1082370">
      <xmlPr mapId="1" xpath="/GFI-IZD-POD/IPK-GFI-IZD-POD_1000344/P1082370" xmlDataType="decimal"/>
    </xmlCellPr>
  </singleXmlCell>
  <singleXmlCell id="1261" xr6:uid="{00000000-000C-0000-FFFF-FFFFD2040000}" r="Y48" connectionId="0">
    <xmlCellPr id="1" xr6:uid="{00000000-0010-0000-D204-000001000000}" uniqueName="P1082372">
      <xmlPr mapId="1" xpath="/GFI-IZD-POD/IPK-GFI-IZD-POD_1000344/P1082372" xmlDataType="decimal"/>
    </xmlCellPr>
  </singleXmlCell>
  <singleXmlCell id="1262" xr6:uid="{00000000-000C-0000-FFFF-FFFFD3040000}" r="H49" connectionId="0">
    <xmlCellPr id="1" xr6:uid="{00000000-0010-0000-D304-000001000000}" uniqueName="P1080112">
      <xmlPr mapId="1" xpath="/GFI-IZD-POD/IPK-GFI-IZD-POD_1000344/P1080112" xmlDataType="decimal"/>
    </xmlCellPr>
  </singleXmlCell>
  <singleXmlCell id="1263" xr6:uid="{00000000-000C-0000-FFFF-FFFFD4040000}" r="I49" connectionId="0">
    <xmlCellPr id="1" xr6:uid="{00000000-0010-0000-D404-000001000000}" uniqueName="P1080113">
      <xmlPr mapId="1" xpath="/GFI-IZD-POD/IPK-GFI-IZD-POD_1000344/P1080113" xmlDataType="decimal"/>
    </xmlCellPr>
  </singleXmlCell>
  <singleXmlCell id="1264" xr6:uid="{00000000-000C-0000-FFFF-FFFFD5040000}" r="J49" connectionId="0">
    <xmlCellPr id="1" xr6:uid="{00000000-0010-0000-D504-000001000000}" uniqueName="P1080114">
      <xmlPr mapId="1" xpath="/GFI-IZD-POD/IPK-GFI-IZD-POD_1000344/P1080114" xmlDataType="decimal"/>
    </xmlCellPr>
  </singleXmlCell>
  <singleXmlCell id="1265" xr6:uid="{00000000-000C-0000-FFFF-FFFFD6040000}" r="K49" connectionId="0">
    <xmlCellPr id="1" xr6:uid="{00000000-0010-0000-D604-000001000000}" uniqueName="P1080115">
      <xmlPr mapId="1" xpath="/GFI-IZD-POD/IPK-GFI-IZD-POD_1000344/P1080115" xmlDataType="decimal"/>
    </xmlCellPr>
  </singleXmlCell>
  <singleXmlCell id="1266" xr6:uid="{00000000-000C-0000-FFFF-FFFFD7040000}" r="L49" connectionId="0">
    <xmlCellPr id="1" xr6:uid="{00000000-0010-0000-D704-000001000000}" uniqueName="P1080116">
      <xmlPr mapId="1" xpath="/GFI-IZD-POD/IPK-GFI-IZD-POD_1000344/P1080116" xmlDataType="decimal"/>
    </xmlCellPr>
  </singleXmlCell>
  <singleXmlCell id="1267" xr6:uid="{00000000-000C-0000-FFFF-FFFFD8040000}" r="M49" connectionId="0">
    <xmlCellPr id="1" xr6:uid="{00000000-0010-0000-D804-000001000000}" uniqueName="P1080117">
      <xmlPr mapId="1" xpath="/GFI-IZD-POD/IPK-GFI-IZD-POD_1000344/P1080117" xmlDataType="decimal"/>
    </xmlCellPr>
  </singleXmlCell>
  <singleXmlCell id="1268" xr6:uid="{00000000-000C-0000-FFFF-FFFFD9040000}" r="N49" connectionId="0">
    <xmlCellPr id="1" xr6:uid="{00000000-0010-0000-D904-000001000000}" uniqueName="P1080118">
      <xmlPr mapId="1" xpath="/GFI-IZD-POD/IPK-GFI-IZD-POD_1000344/P1080118" xmlDataType="decimal"/>
    </xmlCellPr>
  </singleXmlCell>
  <singleXmlCell id="1269" xr6:uid="{00000000-000C-0000-FFFF-FFFFDA040000}" r="O49" connectionId="0">
    <xmlCellPr id="1" xr6:uid="{00000000-0010-0000-DA04-000001000000}" uniqueName="P1080119">
      <xmlPr mapId="1" xpath="/GFI-IZD-POD/IPK-GFI-IZD-POD_1000344/P1080119" xmlDataType="decimal"/>
    </xmlCellPr>
  </singleXmlCell>
  <singleXmlCell id="1270" xr6:uid="{00000000-000C-0000-FFFF-FFFFDB040000}" r="P49" connectionId="0">
    <xmlCellPr id="1" xr6:uid="{00000000-0010-0000-DB04-000001000000}" uniqueName="P1082374">
      <xmlPr mapId="1" xpath="/GFI-IZD-POD/IPK-GFI-IZD-POD_1000344/P1082374" xmlDataType="decimal"/>
    </xmlCellPr>
  </singleXmlCell>
  <singleXmlCell id="1271" xr6:uid="{00000000-000C-0000-FFFF-FFFFDC040000}" r="Q49" connectionId="0">
    <xmlCellPr id="1" xr6:uid="{00000000-0010-0000-DC04-000001000000}" uniqueName="P1082376">
      <xmlPr mapId="1" xpath="/GFI-IZD-POD/IPK-GFI-IZD-POD_1000344/P1082376" xmlDataType="decimal"/>
    </xmlCellPr>
  </singleXmlCell>
  <singleXmlCell id="1272" xr6:uid="{00000000-000C-0000-FFFF-FFFFDD040000}" r="R49" connectionId="0">
    <xmlCellPr id="1" xr6:uid="{00000000-0010-0000-DD04-000001000000}" uniqueName="P1082378">
      <xmlPr mapId="1" xpath="/GFI-IZD-POD/IPK-GFI-IZD-POD_1000344/P1082378" xmlDataType="decimal"/>
    </xmlCellPr>
  </singleXmlCell>
  <singleXmlCell id="1273" xr6:uid="{00000000-000C-0000-FFFF-FFFFDE040000}" r="U49" connectionId="0">
    <xmlCellPr id="1" xr6:uid="{00000000-0010-0000-DE04-000001000000}" uniqueName="P1082381">
      <xmlPr mapId="1" xpath="/GFI-IZD-POD/IPK-GFI-IZD-POD_1000344/P1082381" xmlDataType="decimal"/>
    </xmlCellPr>
  </singleXmlCell>
  <singleXmlCell id="1274" xr6:uid="{00000000-000C-0000-FFFF-FFFFDF040000}" r="V49" connectionId="0">
    <xmlCellPr id="1" xr6:uid="{00000000-0010-0000-DF04-000001000000}" uniqueName="P1082312">
      <xmlPr mapId="1" xpath="/GFI-IZD-POD/IPK-GFI-IZD-POD_1000344/P1082312" xmlDataType="decimal"/>
    </xmlCellPr>
  </singleXmlCell>
  <singleXmlCell id="1275" xr6:uid="{00000000-000C-0000-FFFF-FFFFE0040000}" r="W49" connectionId="0">
    <xmlCellPr id="1" xr6:uid="{00000000-0010-0000-E004-000001000000}" uniqueName="P1082383">
      <xmlPr mapId="1" xpath="/GFI-IZD-POD/IPK-GFI-IZD-POD_1000344/P1082383" xmlDataType="decimal"/>
    </xmlCellPr>
  </singleXmlCell>
  <singleXmlCell id="1276" xr6:uid="{00000000-000C-0000-FFFF-FFFFE1040000}" r="X49" connectionId="0">
    <xmlCellPr id="1" xr6:uid="{00000000-0010-0000-E104-000001000000}" uniqueName="P1082385">
      <xmlPr mapId="1" xpath="/GFI-IZD-POD/IPK-GFI-IZD-POD_1000344/P1082385" xmlDataType="decimal"/>
    </xmlCellPr>
  </singleXmlCell>
  <singleXmlCell id="1277" xr6:uid="{00000000-000C-0000-FFFF-FFFFE2040000}" r="Y49" connectionId="0">
    <xmlCellPr id="1" xr6:uid="{00000000-0010-0000-E204-000001000000}" uniqueName="P1082388">
      <xmlPr mapId="1" xpath="/GFI-IZD-POD/IPK-GFI-IZD-POD_1000344/P1082388" xmlDataType="decimal"/>
    </xmlCellPr>
  </singleXmlCell>
  <singleXmlCell id="1278" xr6:uid="{00000000-000C-0000-FFFF-FFFFE3040000}" r="H50" connectionId="0">
    <xmlCellPr id="1" xr6:uid="{00000000-0010-0000-E304-000001000000}" uniqueName="P1080120">
      <xmlPr mapId="1" xpath="/GFI-IZD-POD/IPK-GFI-IZD-POD_1000344/P1080120" xmlDataType="decimal"/>
    </xmlCellPr>
  </singleXmlCell>
  <singleXmlCell id="1279" xr6:uid="{00000000-000C-0000-FFFF-FFFFE4040000}" r="I50" connectionId="0">
    <xmlCellPr id="1" xr6:uid="{00000000-0010-0000-E404-000001000000}" uniqueName="P1080121">
      <xmlPr mapId="1" xpath="/GFI-IZD-POD/IPK-GFI-IZD-POD_1000344/P1080121" xmlDataType="decimal"/>
    </xmlCellPr>
  </singleXmlCell>
  <singleXmlCell id="1280" xr6:uid="{00000000-000C-0000-FFFF-FFFFE5040000}" r="J50" connectionId="0">
    <xmlCellPr id="1" xr6:uid="{00000000-0010-0000-E504-000001000000}" uniqueName="P1080122">
      <xmlPr mapId="1" xpath="/GFI-IZD-POD/IPK-GFI-IZD-POD_1000344/P1080122" xmlDataType="decimal"/>
    </xmlCellPr>
  </singleXmlCell>
  <singleXmlCell id="1281" xr6:uid="{00000000-000C-0000-FFFF-FFFFE6040000}" r="K50" connectionId="0">
    <xmlCellPr id="1" xr6:uid="{00000000-0010-0000-E604-000001000000}" uniqueName="P1080123">
      <xmlPr mapId="1" xpath="/GFI-IZD-POD/IPK-GFI-IZD-POD_1000344/P1080123" xmlDataType="decimal"/>
    </xmlCellPr>
  </singleXmlCell>
  <singleXmlCell id="1282" xr6:uid="{00000000-000C-0000-FFFF-FFFFE7040000}" r="L50" connectionId="0">
    <xmlCellPr id="1" xr6:uid="{00000000-0010-0000-E704-000001000000}" uniqueName="P1080124">
      <xmlPr mapId="1" xpath="/GFI-IZD-POD/IPK-GFI-IZD-POD_1000344/P1080124" xmlDataType="decimal"/>
    </xmlCellPr>
  </singleXmlCell>
  <singleXmlCell id="1283" xr6:uid="{00000000-000C-0000-FFFF-FFFFE8040000}" r="M50" connectionId="0">
    <xmlCellPr id="1" xr6:uid="{00000000-0010-0000-E804-000001000000}" uniqueName="P1080125">
      <xmlPr mapId="1" xpath="/GFI-IZD-POD/IPK-GFI-IZD-POD_1000344/P1080125" xmlDataType="decimal"/>
    </xmlCellPr>
  </singleXmlCell>
  <singleXmlCell id="1284" xr6:uid="{00000000-000C-0000-FFFF-FFFFE9040000}" r="N50" connectionId="0">
    <xmlCellPr id="1" xr6:uid="{00000000-0010-0000-E904-000001000000}" uniqueName="P1080126">
      <xmlPr mapId="1" xpath="/GFI-IZD-POD/IPK-GFI-IZD-POD_1000344/P1080126" xmlDataType="decimal"/>
    </xmlCellPr>
  </singleXmlCell>
  <singleXmlCell id="1285" xr6:uid="{00000000-000C-0000-FFFF-FFFFEA040000}" r="O50" connectionId="0">
    <xmlCellPr id="1" xr6:uid="{00000000-0010-0000-EA04-000001000000}" uniqueName="P1080127">
      <xmlPr mapId="1" xpath="/GFI-IZD-POD/IPK-GFI-IZD-POD_1000344/P1080127" xmlDataType="decimal"/>
    </xmlCellPr>
  </singleXmlCell>
  <singleXmlCell id="1286" xr6:uid="{00000000-000C-0000-FFFF-FFFFEB040000}" r="P50" connectionId="0">
    <xmlCellPr id="1" xr6:uid="{00000000-0010-0000-EB04-000001000000}" uniqueName="P1082390">
      <xmlPr mapId="1" xpath="/GFI-IZD-POD/IPK-GFI-IZD-POD_1000344/P1082390" xmlDataType="decimal"/>
    </xmlCellPr>
  </singleXmlCell>
  <singleXmlCell id="1287" xr6:uid="{00000000-000C-0000-FFFF-FFFFEC040000}" r="Q50" connectionId="0">
    <xmlCellPr id="1" xr6:uid="{00000000-0010-0000-EC04-000001000000}" uniqueName="P1082392">
      <xmlPr mapId="1" xpath="/GFI-IZD-POD/IPK-GFI-IZD-POD_1000344/P1082392" xmlDataType="decimal"/>
    </xmlCellPr>
  </singleXmlCell>
  <singleXmlCell id="1288" xr6:uid="{00000000-000C-0000-FFFF-FFFFED040000}" r="R50" connectionId="0">
    <xmlCellPr id="1" xr6:uid="{00000000-0010-0000-ED04-000001000000}" uniqueName="P1082394">
      <xmlPr mapId="1" xpath="/GFI-IZD-POD/IPK-GFI-IZD-POD_1000344/P1082394" xmlDataType="decimal"/>
    </xmlCellPr>
  </singleXmlCell>
  <singleXmlCell id="1289" xr6:uid="{00000000-000C-0000-FFFF-FFFFEE040000}" r="U50" connectionId="0">
    <xmlCellPr id="1" xr6:uid="{00000000-0010-0000-EE04-000001000000}" uniqueName="P1082396">
      <xmlPr mapId="1" xpath="/GFI-IZD-POD/IPK-GFI-IZD-POD_1000344/P1082396" xmlDataType="decimal"/>
    </xmlCellPr>
  </singleXmlCell>
  <singleXmlCell id="1290" xr6:uid="{00000000-000C-0000-FFFF-FFFFEF040000}" r="V50" connectionId="0">
    <xmlCellPr id="1" xr6:uid="{00000000-0010-0000-EF04-000001000000}" uniqueName="P1082398">
      <xmlPr mapId="1" xpath="/GFI-IZD-POD/IPK-GFI-IZD-POD_1000344/P1082398" xmlDataType="decimal"/>
    </xmlCellPr>
  </singleXmlCell>
  <singleXmlCell id="1291" xr6:uid="{00000000-000C-0000-FFFF-FFFFF0040000}" r="W50" connectionId="0">
    <xmlCellPr id="1" xr6:uid="{00000000-0010-0000-F004-000001000000}" uniqueName="P1082314">
      <xmlPr mapId="1" xpath="/GFI-IZD-POD/IPK-GFI-IZD-POD_1000344/P1082314" xmlDataType="decimal"/>
    </xmlCellPr>
  </singleXmlCell>
  <singleXmlCell id="1292" xr6:uid="{00000000-000C-0000-FFFF-FFFFF1040000}" r="X50" connectionId="0">
    <xmlCellPr id="1" xr6:uid="{00000000-0010-0000-F104-000001000000}" uniqueName="P1082401">
      <xmlPr mapId="1" xpath="/GFI-IZD-POD/IPK-GFI-IZD-POD_1000344/P1082401" xmlDataType="decimal"/>
    </xmlCellPr>
  </singleXmlCell>
  <singleXmlCell id="1293" xr6:uid="{00000000-000C-0000-FFFF-FFFFF2040000}" r="Y50" connectionId="0">
    <xmlCellPr id="1" xr6:uid="{00000000-0010-0000-F204-000001000000}" uniqueName="P1082403">
      <xmlPr mapId="1" xpath="/GFI-IZD-POD/IPK-GFI-IZD-POD_1000344/P1082403" xmlDataType="decimal"/>
    </xmlCellPr>
  </singleXmlCell>
  <singleXmlCell id="1294" xr6:uid="{00000000-000C-0000-FFFF-FFFFF3040000}" r="H51" connectionId="0">
    <xmlCellPr id="1" xr6:uid="{00000000-0010-0000-F304-000001000000}" uniqueName="P1080128">
      <xmlPr mapId="1" xpath="/GFI-IZD-POD/IPK-GFI-IZD-POD_1000344/P1080128" xmlDataType="decimal"/>
    </xmlCellPr>
  </singleXmlCell>
  <singleXmlCell id="1295" xr6:uid="{00000000-000C-0000-FFFF-FFFFF4040000}" r="I51" connectionId="0">
    <xmlCellPr id="1" xr6:uid="{00000000-0010-0000-F404-000001000000}" uniqueName="P1080129">
      <xmlPr mapId="1" xpath="/GFI-IZD-POD/IPK-GFI-IZD-POD_1000344/P1080129" xmlDataType="decimal"/>
    </xmlCellPr>
  </singleXmlCell>
  <singleXmlCell id="1296" xr6:uid="{00000000-000C-0000-FFFF-FFFFF5040000}" r="J51" connectionId="0">
    <xmlCellPr id="1" xr6:uid="{00000000-0010-0000-F504-000001000000}" uniqueName="P1080130">
      <xmlPr mapId="1" xpath="/GFI-IZD-POD/IPK-GFI-IZD-POD_1000344/P1080130" xmlDataType="decimal"/>
    </xmlCellPr>
  </singleXmlCell>
  <singleXmlCell id="1297" xr6:uid="{00000000-000C-0000-FFFF-FFFFF6040000}" r="K51" connectionId="0">
    <xmlCellPr id="1" xr6:uid="{00000000-0010-0000-F604-000001000000}" uniqueName="P1080131">
      <xmlPr mapId="1" xpath="/GFI-IZD-POD/IPK-GFI-IZD-POD_1000344/P1080131" xmlDataType="decimal"/>
    </xmlCellPr>
  </singleXmlCell>
  <singleXmlCell id="1298" xr6:uid="{00000000-000C-0000-FFFF-FFFFF7040000}" r="L51" connectionId="0">
    <xmlCellPr id="1" xr6:uid="{00000000-0010-0000-F704-000001000000}" uniqueName="P1080132">
      <xmlPr mapId="1" xpath="/GFI-IZD-POD/IPK-GFI-IZD-POD_1000344/P1080132" xmlDataType="decimal"/>
    </xmlCellPr>
  </singleXmlCell>
  <singleXmlCell id="1299" xr6:uid="{00000000-000C-0000-FFFF-FFFFF8040000}" r="M51" connectionId="0">
    <xmlCellPr id="1" xr6:uid="{00000000-0010-0000-F804-000001000000}" uniqueName="P1080133">
      <xmlPr mapId="1" xpath="/GFI-IZD-POD/IPK-GFI-IZD-POD_1000344/P1080133" xmlDataType="decimal"/>
    </xmlCellPr>
  </singleXmlCell>
  <singleXmlCell id="1300" xr6:uid="{00000000-000C-0000-FFFF-FFFFF9040000}" r="N51" connectionId="0">
    <xmlCellPr id="1" xr6:uid="{00000000-0010-0000-F904-000001000000}" uniqueName="P1080134">
      <xmlPr mapId="1" xpath="/GFI-IZD-POD/IPK-GFI-IZD-POD_1000344/P1080134" xmlDataType="decimal"/>
    </xmlCellPr>
  </singleXmlCell>
  <singleXmlCell id="1301" xr6:uid="{00000000-000C-0000-FFFF-FFFFFA040000}" r="O51" connectionId="0">
    <xmlCellPr id="1" xr6:uid="{00000000-0010-0000-FA04-000001000000}" uniqueName="P1080135">
      <xmlPr mapId="1" xpath="/GFI-IZD-POD/IPK-GFI-IZD-POD_1000344/P1080135" xmlDataType="decimal"/>
    </xmlCellPr>
  </singleXmlCell>
  <singleXmlCell id="1302" xr6:uid="{00000000-000C-0000-FFFF-FFFFFB040000}" r="P51" connectionId="0">
    <xmlCellPr id="1" xr6:uid="{00000000-0010-0000-FB04-000001000000}" uniqueName="P1082406">
      <xmlPr mapId="1" xpath="/GFI-IZD-POD/IPK-GFI-IZD-POD_1000344/P1082406" xmlDataType="decimal"/>
    </xmlCellPr>
  </singleXmlCell>
  <singleXmlCell id="1303" xr6:uid="{00000000-000C-0000-FFFF-FFFFFC040000}" r="Q51" connectionId="0">
    <xmlCellPr id="1" xr6:uid="{00000000-0010-0000-FC04-000001000000}" uniqueName="P1082408">
      <xmlPr mapId="1" xpath="/GFI-IZD-POD/IPK-GFI-IZD-POD_1000344/P1082408" xmlDataType="decimal"/>
    </xmlCellPr>
  </singleXmlCell>
  <singleXmlCell id="1304" xr6:uid="{00000000-000C-0000-FFFF-FFFFFD040000}" r="R51" connectionId="0">
    <xmlCellPr id="1" xr6:uid="{00000000-0010-0000-FD04-000001000000}" uniqueName="P1082410">
      <xmlPr mapId="1" xpath="/GFI-IZD-POD/IPK-GFI-IZD-POD_1000344/P1082410" xmlDataType="decimal"/>
    </xmlCellPr>
  </singleXmlCell>
  <singleXmlCell id="1305" xr6:uid="{00000000-000C-0000-FFFF-FFFFFE040000}" r="U51" connectionId="0">
    <xmlCellPr id="1" xr6:uid="{00000000-0010-0000-FE04-000001000000}" uniqueName="P1082412">
      <xmlPr mapId="1" xpath="/GFI-IZD-POD/IPK-GFI-IZD-POD_1000344/P1082412" xmlDataType="decimal"/>
    </xmlCellPr>
  </singleXmlCell>
  <singleXmlCell id="1306" xr6:uid="{00000000-000C-0000-FFFF-FFFFFF040000}" r="V51" connectionId="0">
    <xmlCellPr id="1" xr6:uid="{00000000-0010-0000-FF04-000001000000}" uniqueName="P1082415">
      <xmlPr mapId="1" xpath="/GFI-IZD-POD/IPK-GFI-IZD-POD_1000344/P1082415" xmlDataType="decimal"/>
    </xmlCellPr>
  </singleXmlCell>
  <singleXmlCell id="1307" xr6:uid="{00000000-000C-0000-FFFF-FFFF00050000}" r="W51" connectionId="0">
    <xmlCellPr id="1" xr6:uid="{00000000-0010-0000-0005-000001000000}" uniqueName="P1082416">
      <xmlPr mapId="1" xpath="/GFI-IZD-POD/IPK-GFI-IZD-POD_1000344/P1082416" xmlDataType="decimal"/>
    </xmlCellPr>
  </singleXmlCell>
  <singleXmlCell id="1308" xr6:uid="{00000000-000C-0000-FFFF-FFFF01050000}" r="X51" connectionId="0">
    <xmlCellPr id="1" xr6:uid="{00000000-0010-0000-0105-000001000000}" uniqueName="P1082317">
      <xmlPr mapId="1" xpath="/GFI-IZD-POD/IPK-GFI-IZD-POD_1000344/P1082317" xmlDataType="decimal"/>
    </xmlCellPr>
  </singleXmlCell>
  <singleXmlCell id="1309" xr6:uid="{00000000-000C-0000-FFFF-FFFF02050000}" r="Y51" connectionId="0">
    <xmlCellPr id="1" xr6:uid="{00000000-0010-0000-0205-000001000000}" uniqueName="P1082417">
      <xmlPr mapId="1" xpath="/GFI-IZD-POD/IPK-GFI-IZD-POD_1000344/P1082417" xmlDataType="decimal"/>
    </xmlCellPr>
  </singleXmlCell>
  <singleXmlCell id="1310" xr6:uid="{00000000-000C-0000-FFFF-FFFF03050000}" r="H52" connectionId="0">
    <xmlCellPr id="1" xr6:uid="{00000000-0010-0000-0305-000001000000}" uniqueName="P1080136">
      <xmlPr mapId="1" xpath="/GFI-IZD-POD/IPK-GFI-IZD-POD_1000344/P1080136" xmlDataType="decimal"/>
    </xmlCellPr>
  </singleXmlCell>
  <singleXmlCell id="1311" xr6:uid="{00000000-000C-0000-FFFF-FFFF04050000}" r="I52" connectionId="0">
    <xmlCellPr id="1" xr6:uid="{00000000-0010-0000-0405-000001000000}" uniqueName="P1080137">
      <xmlPr mapId="1" xpath="/GFI-IZD-POD/IPK-GFI-IZD-POD_1000344/P1080137" xmlDataType="decimal"/>
    </xmlCellPr>
  </singleXmlCell>
  <singleXmlCell id="1312" xr6:uid="{00000000-000C-0000-FFFF-FFFF05050000}" r="J52" connectionId="0">
    <xmlCellPr id="1" xr6:uid="{00000000-0010-0000-0505-000001000000}" uniqueName="P1080138">
      <xmlPr mapId="1" xpath="/GFI-IZD-POD/IPK-GFI-IZD-POD_1000344/P1080138" xmlDataType="decimal"/>
    </xmlCellPr>
  </singleXmlCell>
  <singleXmlCell id="1313" xr6:uid="{00000000-000C-0000-FFFF-FFFF06050000}" r="K52" connectionId="0">
    <xmlCellPr id="1" xr6:uid="{00000000-0010-0000-0605-000001000000}" uniqueName="P1080139">
      <xmlPr mapId="1" xpath="/GFI-IZD-POD/IPK-GFI-IZD-POD_1000344/P1080139" xmlDataType="decimal"/>
    </xmlCellPr>
  </singleXmlCell>
  <singleXmlCell id="1314" xr6:uid="{00000000-000C-0000-FFFF-FFFF07050000}" r="L52" connectionId="0">
    <xmlCellPr id="1" xr6:uid="{00000000-0010-0000-0705-000001000000}" uniqueName="P1080140">
      <xmlPr mapId="1" xpath="/GFI-IZD-POD/IPK-GFI-IZD-POD_1000344/P1080140" xmlDataType="decimal"/>
    </xmlCellPr>
  </singleXmlCell>
  <singleXmlCell id="1315" xr6:uid="{00000000-000C-0000-FFFF-FFFF08050000}" r="M52" connectionId="0">
    <xmlCellPr id="1" xr6:uid="{00000000-0010-0000-0805-000001000000}" uniqueName="P1080141">
      <xmlPr mapId="1" xpath="/GFI-IZD-POD/IPK-GFI-IZD-POD_1000344/P1080141" xmlDataType="decimal"/>
    </xmlCellPr>
  </singleXmlCell>
  <singleXmlCell id="1316" xr6:uid="{00000000-000C-0000-FFFF-FFFF09050000}" r="N52" connectionId="0">
    <xmlCellPr id="1" xr6:uid="{00000000-0010-0000-0905-000001000000}" uniqueName="P1080142">
      <xmlPr mapId="1" xpath="/GFI-IZD-POD/IPK-GFI-IZD-POD_1000344/P1080142" xmlDataType="decimal"/>
    </xmlCellPr>
  </singleXmlCell>
  <singleXmlCell id="1317" xr6:uid="{00000000-000C-0000-FFFF-FFFF0A050000}" r="O52" connectionId="0">
    <xmlCellPr id="1" xr6:uid="{00000000-0010-0000-0A05-000001000000}" uniqueName="P1080143">
      <xmlPr mapId="1" xpath="/GFI-IZD-POD/IPK-GFI-IZD-POD_1000344/P1080143" xmlDataType="decimal"/>
    </xmlCellPr>
  </singleXmlCell>
  <singleXmlCell id="1318" xr6:uid="{00000000-000C-0000-FFFF-FFFF0B050000}" r="P52" connectionId="0">
    <xmlCellPr id="1" xr6:uid="{00000000-0010-0000-0B05-000001000000}" uniqueName="P1082418">
      <xmlPr mapId="1" xpath="/GFI-IZD-POD/IPK-GFI-IZD-POD_1000344/P1082418" xmlDataType="decimal"/>
    </xmlCellPr>
  </singleXmlCell>
  <singleXmlCell id="1319" xr6:uid="{00000000-000C-0000-FFFF-FFFF0C050000}" r="Q52" connectionId="0">
    <xmlCellPr id="1" xr6:uid="{00000000-0010-0000-0C05-000001000000}" uniqueName="P1082419">
      <xmlPr mapId="1" xpath="/GFI-IZD-POD/IPK-GFI-IZD-POD_1000344/P1082419" xmlDataType="decimal"/>
    </xmlCellPr>
  </singleXmlCell>
  <singleXmlCell id="1320" xr6:uid="{00000000-000C-0000-FFFF-FFFF0D050000}" r="R52" connectionId="0">
    <xmlCellPr id="1" xr6:uid="{00000000-0010-0000-0D05-000001000000}" uniqueName="P1082420">
      <xmlPr mapId="1" xpath="/GFI-IZD-POD/IPK-GFI-IZD-POD_1000344/P1082420" xmlDataType="decimal"/>
    </xmlCellPr>
  </singleXmlCell>
  <singleXmlCell id="1321" xr6:uid="{00000000-000C-0000-FFFF-FFFF0E050000}" r="U52" connectionId="0">
    <xmlCellPr id="1" xr6:uid="{00000000-0010-0000-0E05-000001000000}" uniqueName="P1082422">
      <xmlPr mapId="1" xpath="/GFI-IZD-POD/IPK-GFI-IZD-POD_1000344/P1082422" xmlDataType="decimal"/>
    </xmlCellPr>
  </singleXmlCell>
  <singleXmlCell id="1322" xr6:uid="{00000000-000C-0000-FFFF-FFFF0F050000}" r="V52" connectionId="0">
    <xmlCellPr id="1" xr6:uid="{00000000-0010-0000-0F05-000001000000}" uniqueName="P1082423">
      <xmlPr mapId="1" xpath="/GFI-IZD-POD/IPK-GFI-IZD-POD_1000344/P1082423" xmlDataType="decimal"/>
    </xmlCellPr>
  </singleXmlCell>
  <singleXmlCell id="1323" xr6:uid="{00000000-000C-0000-FFFF-FFFF10050000}" r="W52" connectionId="0">
    <xmlCellPr id="1" xr6:uid="{00000000-0010-0000-1005-000001000000}" uniqueName="P1082425">
      <xmlPr mapId="1" xpath="/GFI-IZD-POD/IPK-GFI-IZD-POD_1000344/P1082425" xmlDataType="decimal"/>
    </xmlCellPr>
  </singleXmlCell>
  <singleXmlCell id="1324" xr6:uid="{00000000-000C-0000-FFFF-FFFF11050000}" r="X52" connectionId="0">
    <xmlCellPr id="1" xr6:uid="{00000000-0010-0000-1105-000001000000}" uniqueName="P1082428">
      <xmlPr mapId="1" xpath="/GFI-IZD-POD/IPK-GFI-IZD-POD_1000344/P1082428" xmlDataType="decimal"/>
    </xmlCellPr>
  </singleXmlCell>
  <singleXmlCell id="1325" xr6:uid="{00000000-000C-0000-FFFF-FFFF12050000}" r="Y52" connectionId="0">
    <xmlCellPr id="1" xr6:uid="{00000000-0010-0000-1205-000001000000}" uniqueName="P1082320">
      <xmlPr mapId="1" xpath="/GFI-IZD-POD/IPK-GFI-IZD-POD_1000344/P1082320" xmlDataType="decimal"/>
    </xmlCellPr>
  </singleXmlCell>
  <singleXmlCell id="1326" xr6:uid="{00000000-000C-0000-FFFF-FFFF13050000}" r="H53" connectionId="0">
    <xmlCellPr id="1" xr6:uid="{00000000-0010-0000-1305-000001000000}" uniqueName="P1080144">
      <xmlPr mapId="1" xpath="/GFI-IZD-POD/IPK-GFI-IZD-POD_1000344/P1080144" xmlDataType="decimal"/>
    </xmlCellPr>
  </singleXmlCell>
  <singleXmlCell id="1327" xr6:uid="{00000000-000C-0000-FFFF-FFFF14050000}" r="I53" connectionId="0">
    <xmlCellPr id="1" xr6:uid="{00000000-0010-0000-1405-000001000000}" uniqueName="P1080145">
      <xmlPr mapId="1" xpath="/GFI-IZD-POD/IPK-GFI-IZD-POD_1000344/P1080145" xmlDataType="decimal"/>
    </xmlCellPr>
  </singleXmlCell>
  <singleXmlCell id="1328" xr6:uid="{00000000-000C-0000-FFFF-FFFF15050000}" r="J53" connectionId="0">
    <xmlCellPr id="1" xr6:uid="{00000000-0010-0000-1505-000001000000}" uniqueName="P1080146">
      <xmlPr mapId="1" xpath="/GFI-IZD-POD/IPK-GFI-IZD-POD_1000344/P1080146" xmlDataType="decimal"/>
    </xmlCellPr>
  </singleXmlCell>
  <singleXmlCell id="1329" xr6:uid="{00000000-000C-0000-FFFF-FFFF16050000}" r="K53" connectionId="0">
    <xmlCellPr id="1" xr6:uid="{00000000-0010-0000-1605-000001000000}" uniqueName="P1080147">
      <xmlPr mapId="1" xpath="/GFI-IZD-POD/IPK-GFI-IZD-POD_1000344/P1080147" xmlDataType="decimal"/>
    </xmlCellPr>
  </singleXmlCell>
  <singleXmlCell id="1330" xr6:uid="{00000000-000C-0000-FFFF-FFFF17050000}" r="L53" connectionId="0">
    <xmlCellPr id="1" xr6:uid="{00000000-0010-0000-1705-000001000000}" uniqueName="P1080148">
      <xmlPr mapId="1" xpath="/GFI-IZD-POD/IPK-GFI-IZD-POD_1000344/P1080148" xmlDataType="decimal"/>
    </xmlCellPr>
  </singleXmlCell>
  <singleXmlCell id="1331" xr6:uid="{00000000-000C-0000-FFFF-FFFF18050000}" r="M53" connectionId="0">
    <xmlCellPr id="1" xr6:uid="{00000000-0010-0000-1805-000001000000}" uniqueName="P1080149">
      <xmlPr mapId="1" xpath="/GFI-IZD-POD/IPK-GFI-IZD-POD_1000344/P1080149" xmlDataType="decimal"/>
    </xmlCellPr>
  </singleXmlCell>
  <singleXmlCell id="1332" xr6:uid="{00000000-000C-0000-FFFF-FFFF19050000}" r="N53" connectionId="0">
    <xmlCellPr id="1" xr6:uid="{00000000-0010-0000-1905-000001000000}" uniqueName="P1080150">
      <xmlPr mapId="1" xpath="/GFI-IZD-POD/IPK-GFI-IZD-POD_1000344/P1080150" xmlDataType="decimal"/>
    </xmlCellPr>
  </singleXmlCell>
  <singleXmlCell id="1333" xr6:uid="{00000000-000C-0000-FFFF-FFFF1A050000}" r="O53" connectionId="0">
    <xmlCellPr id="1" xr6:uid="{00000000-0010-0000-1A05-000001000000}" uniqueName="P1080397">
      <xmlPr mapId="1" xpath="/GFI-IZD-POD/IPK-GFI-IZD-POD_1000344/P1080397" xmlDataType="decimal"/>
    </xmlCellPr>
  </singleXmlCell>
  <singleXmlCell id="1334" xr6:uid="{00000000-000C-0000-FFFF-FFFF1B050000}" r="P53" connectionId="0">
    <xmlCellPr id="1" xr6:uid="{00000000-0010-0000-1B05-000001000000}" uniqueName="P1082429">
      <xmlPr mapId="1" xpath="/GFI-IZD-POD/IPK-GFI-IZD-POD_1000344/P1082429" xmlDataType="decimal"/>
    </xmlCellPr>
  </singleXmlCell>
  <singleXmlCell id="1335" xr6:uid="{00000000-000C-0000-FFFF-FFFF1C050000}" r="Q53" connectionId="0">
    <xmlCellPr id="1" xr6:uid="{00000000-0010-0000-1C05-000001000000}" uniqueName="P1082447">
      <xmlPr mapId="1" xpath="/GFI-IZD-POD/IPK-GFI-IZD-POD_1000344/P1082447" xmlDataType="decimal"/>
    </xmlCellPr>
  </singleXmlCell>
  <singleXmlCell id="1336" xr6:uid="{00000000-000C-0000-FFFF-FFFF1D050000}" r="R53" connectionId="0">
    <xmlCellPr id="1" xr6:uid="{00000000-0010-0000-1D05-000001000000}" uniqueName="P1082450">
      <xmlPr mapId="1" xpath="/GFI-IZD-POD/IPK-GFI-IZD-POD_1000344/P1082450" xmlDataType="decimal"/>
    </xmlCellPr>
  </singleXmlCell>
  <singleXmlCell id="1337" xr6:uid="{00000000-000C-0000-FFFF-FFFF1E050000}" r="U53" connectionId="0">
    <xmlCellPr id="1" xr6:uid="{00000000-0010-0000-1E05-000001000000}" uniqueName="P1082453">
      <xmlPr mapId="1" xpath="/GFI-IZD-POD/IPK-GFI-IZD-POD_1000344/P1082453" xmlDataType="decimal"/>
    </xmlCellPr>
  </singleXmlCell>
  <singleXmlCell id="1338" xr6:uid="{00000000-000C-0000-FFFF-FFFF1F050000}" r="V53" connectionId="0">
    <xmlCellPr id="1" xr6:uid="{00000000-0010-0000-1F05-000001000000}" uniqueName="P1082455">
      <xmlPr mapId="1" xpath="/GFI-IZD-POD/IPK-GFI-IZD-POD_1000344/P1082455" xmlDataType="decimal"/>
    </xmlCellPr>
  </singleXmlCell>
  <singleXmlCell id="1339" xr6:uid="{00000000-000C-0000-FFFF-FFFF20050000}" r="W53" connectionId="0">
    <xmlCellPr id="1" xr6:uid="{00000000-0010-0000-2005-000001000000}" uniqueName="P1082458">
      <xmlPr mapId="1" xpath="/GFI-IZD-POD/IPK-GFI-IZD-POD_1000344/P1082458" xmlDataType="decimal"/>
    </xmlCellPr>
  </singleXmlCell>
  <singleXmlCell id="1340" xr6:uid="{00000000-000C-0000-FFFF-FFFF21050000}" r="X53" connectionId="0">
    <xmlCellPr id="1" xr6:uid="{00000000-0010-0000-2105-000001000000}" uniqueName="P1082460">
      <xmlPr mapId="1" xpath="/GFI-IZD-POD/IPK-GFI-IZD-POD_1000344/P1082460" xmlDataType="decimal"/>
    </xmlCellPr>
  </singleXmlCell>
  <singleXmlCell id="1341" xr6:uid="{00000000-000C-0000-FFFF-FFFF22050000}" r="Y53" connectionId="0">
    <xmlCellPr id="1" xr6:uid="{00000000-0010-0000-2205-000001000000}" uniqueName="P1082461">
      <xmlPr mapId="1" xpath="/GFI-IZD-POD/IPK-GFI-IZD-POD_1000344/P1082461" xmlDataType="decimal"/>
    </xmlCellPr>
  </singleXmlCell>
  <singleXmlCell id="1342" xr6:uid="{00000000-000C-0000-FFFF-FFFF23050000}" r="H54" connectionId="0">
    <xmlCellPr id="1" xr6:uid="{00000000-0010-0000-2305-000001000000}" uniqueName="P1080398">
      <xmlPr mapId="1" xpath="/GFI-IZD-POD/IPK-GFI-IZD-POD_1000344/P1080398" xmlDataType="decimal"/>
    </xmlCellPr>
  </singleXmlCell>
  <singleXmlCell id="1343" xr6:uid="{00000000-000C-0000-FFFF-FFFF24050000}" r="I54" connectionId="0">
    <xmlCellPr id="1" xr6:uid="{00000000-0010-0000-2405-000001000000}" uniqueName="P1080399">
      <xmlPr mapId="1" xpath="/GFI-IZD-POD/IPK-GFI-IZD-POD_1000344/P1080399" xmlDataType="decimal"/>
    </xmlCellPr>
  </singleXmlCell>
  <singleXmlCell id="1344" xr6:uid="{00000000-000C-0000-FFFF-FFFF25050000}" r="J54" connectionId="0">
    <xmlCellPr id="1" xr6:uid="{00000000-0010-0000-2505-000001000000}" uniqueName="P1080586">
      <xmlPr mapId="1" xpath="/GFI-IZD-POD/IPK-GFI-IZD-POD_1000344/P1080586" xmlDataType="decimal"/>
    </xmlCellPr>
  </singleXmlCell>
  <singleXmlCell id="1345" xr6:uid="{00000000-000C-0000-FFFF-FFFF26050000}" r="K54" connectionId="0">
    <xmlCellPr id="1" xr6:uid="{00000000-0010-0000-2605-000001000000}" uniqueName="P1080587">
      <xmlPr mapId="1" xpath="/GFI-IZD-POD/IPK-GFI-IZD-POD_1000344/P1080587" xmlDataType="decimal"/>
    </xmlCellPr>
  </singleXmlCell>
  <singleXmlCell id="1346" xr6:uid="{00000000-000C-0000-FFFF-FFFF27050000}" r="L54" connectionId="0">
    <xmlCellPr id="1" xr6:uid="{00000000-0010-0000-2705-000001000000}" uniqueName="P1080588">
      <xmlPr mapId="1" xpath="/GFI-IZD-POD/IPK-GFI-IZD-POD_1000344/P1080588" xmlDataType="decimal"/>
    </xmlCellPr>
  </singleXmlCell>
  <singleXmlCell id="1347" xr6:uid="{00000000-000C-0000-FFFF-FFFF28050000}" r="M54" connectionId="0">
    <xmlCellPr id="1" xr6:uid="{00000000-0010-0000-2805-000001000000}" uniqueName="P1080589">
      <xmlPr mapId="1" xpath="/GFI-IZD-POD/IPK-GFI-IZD-POD_1000344/P1080589" xmlDataType="decimal"/>
    </xmlCellPr>
  </singleXmlCell>
  <singleXmlCell id="1348" xr6:uid="{00000000-000C-0000-FFFF-FFFF29050000}" r="N54" connectionId="0">
    <xmlCellPr id="1" xr6:uid="{00000000-0010-0000-2905-000001000000}" uniqueName="P1080590">
      <xmlPr mapId="1" xpath="/GFI-IZD-POD/IPK-GFI-IZD-POD_1000344/P1080590" xmlDataType="decimal"/>
    </xmlCellPr>
  </singleXmlCell>
  <singleXmlCell id="1349" xr6:uid="{00000000-000C-0000-FFFF-FFFF2A050000}" r="O54" connectionId="0">
    <xmlCellPr id="1" xr6:uid="{00000000-0010-0000-2A05-000001000000}" uniqueName="P1080591">
      <xmlPr mapId="1" xpath="/GFI-IZD-POD/IPK-GFI-IZD-POD_1000344/P1080591" xmlDataType="decimal"/>
    </xmlCellPr>
  </singleXmlCell>
  <singleXmlCell id="1350" xr6:uid="{00000000-000C-0000-FFFF-FFFF2B050000}" r="P54" connectionId="0">
    <xmlCellPr id="1" xr6:uid="{00000000-0010-0000-2B05-000001000000}" uniqueName="P1082462">
      <xmlPr mapId="1" xpath="/GFI-IZD-POD/IPK-GFI-IZD-POD_1000344/P1082462" xmlDataType="decimal"/>
    </xmlCellPr>
  </singleXmlCell>
  <singleXmlCell id="1351" xr6:uid="{00000000-000C-0000-FFFF-FFFF2C050000}" r="Q54" connectionId="0">
    <xmlCellPr id="1" xr6:uid="{00000000-0010-0000-2C05-000001000000}" uniqueName="P1082430">
      <xmlPr mapId="1" xpath="/GFI-IZD-POD/IPK-GFI-IZD-POD_1000344/P1082430" xmlDataType="decimal"/>
    </xmlCellPr>
  </singleXmlCell>
  <singleXmlCell id="1352" xr6:uid="{00000000-000C-0000-FFFF-FFFF2D050000}" r="R54" connectionId="0">
    <xmlCellPr id="1" xr6:uid="{00000000-0010-0000-2D05-000001000000}" uniqueName="P1082463">
      <xmlPr mapId="1" xpath="/GFI-IZD-POD/IPK-GFI-IZD-POD_1000344/P1082463" xmlDataType="decimal"/>
    </xmlCellPr>
  </singleXmlCell>
  <singleXmlCell id="1353" xr6:uid="{00000000-000C-0000-FFFF-FFFF2E050000}" r="U54" connectionId="0">
    <xmlCellPr id="1" xr6:uid="{00000000-0010-0000-2E05-000001000000}" uniqueName="P1082464">
      <xmlPr mapId="1" xpath="/GFI-IZD-POD/IPK-GFI-IZD-POD_1000344/P1082464" xmlDataType="decimal"/>
    </xmlCellPr>
  </singleXmlCell>
  <singleXmlCell id="1354" xr6:uid="{00000000-000C-0000-FFFF-FFFF2F050000}" r="V54" connectionId="0">
    <xmlCellPr id="1" xr6:uid="{00000000-0010-0000-2F05-000001000000}" uniqueName="P1082465">
      <xmlPr mapId="1" xpath="/GFI-IZD-POD/IPK-GFI-IZD-POD_1000344/P1082465" xmlDataType="decimal"/>
    </xmlCellPr>
  </singleXmlCell>
  <singleXmlCell id="1355" xr6:uid="{00000000-000C-0000-FFFF-FFFF30050000}" r="W54" connectionId="0">
    <xmlCellPr id="1" xr6:uid="{00000000-0010-0000-3005-000001000000}" uniqueName="P1082466">
      <xmlPr mapId="1" xpath="/GFI-IZD-POD/IPK-GFI-IZD-POD_1000344/P1082466" xmlDataType="decimal"/>
    </xmlCellPr>
  </singleXmlCell>
  <singleXmlCell id="1356" xr6:uid="{00000000-000C-0000-FFFF-FFFF31050000}" r="X54" connectionId="0">
    <xmlCellPr id="1" xr6:uid="{00000000-0010-0000-3105-000001000000}" uniqueName="P1082467">
      <xmlPr mapId="1" xpath="/GFI-IZD-POD/IPK-GFI-IZD-POD_1000344/P1082467" xmlDataType="decimal"/>
    </xmlCellPr>
  </singleXmlCell>
  <singleXmlCell id="1357" xr6:uid="{00000000-000C-0000-FFFF-FFFF32050000}" r="Y54" connectionId="0">
    <xmlCellPr id="1" xr6:uid="{00000000-0010-0000-3205-000001000000}" uniqueName="P1082468">
      <xmlPr mapId="1" xpath="/GFI-IZD-POD/IPK-GFI-IZD-POD_1000344/P1082468" xmlDataType="decimal"/>
    </xmlCellPr>
  </singleXmlCell>
  <singleXmlCell id="1358" xr6:uid="{00000000-000C-0000-FFFF-FFFF33050000}" r="H55" connectionId="0">
    <xmlCellPr id="1" xr6:uid="{00000000-0010-0000-3305-000001000000}" uniqueName="P1080692">
      <xmlPr mapId="1" xpath="/GFI-IZD-POD/IPK-GFI-IZD-POD_1000344/P1080692" xmlDataType="decimal"/>
    </xmlCellPr>
  </singleXmlCell>
  <singleXmlCell id="1359" xr6:uid="{00000000-000C-0000-FFFF-FFFF34050000}" r="I55" connectionId="0">
    <xmlCellPr id="1" xr6:uid="{00000000-0010-0000-3405-000001000000}" uniqueName="P1080693">
      <xmlPr mapId="1" xpath="/GFI-IZD-POD/IPK-GFI-IZD-POD_1000344/P1080693" xmlDataType="decimal"/>
    </xmlCellPr>
  </singleXmlCell>
  <singleXmlCell id="1360" xr6:uid="{00000000-000C-0000-FFFF-FFFF35050000}" r="J55" connectionId="0">
    <xmlCellPr id="1" xr6:uid="{00000000-0010-0000-3505-000001000000}" uniqueName="P1080694">
      <xmlPr mapId="1" xpath="/GFI-IZD-POD/IPK-GFI-IZD-POD_1000344/P1080694" xmlDataType="decimal"/>
    </xmlCellPr>
  </singleXmlCell>
  <singleXmlCell id="1361" xr6:uid="{00000000-000C-0000-FFFF-FFFF36050000}" r="K55" connectionId="0">
    <xmlCellPr id="1" xr6:uid="{00000000-0010-0000-3605-000001000000}" uniqueName="P1080779">
      <xmlPr mapId="1" xpath="/GFI-IZD-POD/IPK-GFI-IZD-POD_1000344/P1080779" xmlDataType="decimal"/>
    </xmlCellPr>
  </singleXmlCell>
  <singleXmlCell id="1362" xr6:uid="{00000000-000C-0000-FFFF-FFFF37050000}" r="L55" connectionId="0">
    <xmlCellPr id="1" xr6:uid="{00000000-0010-0000-3705-000001000000}" uniqueName="P1080780">
      <xmlPr mapId="1" xpath="/GFI-IZD-POD/IPK-GFI-IZD-POD_1000344/P1080780" xmlDataType="decimal"/>
    </xmlCellPr>
  </singleXmlCell>
  <singleXmlCell id="1363" xr6:uid="{00000000-000C-0000-FFFF-FFFF38050000}" r="M55" connectionId="0">
    <xmlCellPr id="1" xr6:uid="{00000000-0010-0000-3805-000001000000}" uniqueName="P1080781">
      <xmlPr mapId="1" xpath="/GFI-IZD-POD/IPK-GFI-IZD-POD_1000344/P1080781" xmlDataType="decimal"/>
    </xmlCellPr>
  </singleXmlCell>
  <singleXmlCell id="1364" xr6:uid="{00000000-000C-0000-FFFF-FFFF39050000}" r="N55" connectionId="0">
    <xmlCellPr id="1" xr6:uid="{00000000-0010-0000-3905-000001000000}" uniqueName="P1080782">
      <xmlPr mapId="1" xpath="/GFI-IZD-POD/IPK-GFI-IZD-POD_1000344/P1080782" xmlDataType="decimal"/>
    </xmlCellPr>
  </singleXmlCell>
  <singleXmlCell id="1365" xr6:uid="{00000000-000C-0000-FFFF-FFFF3A050000}" r="O55" connectionId="0">
    <xmlCellPr id="1" xr6:uid="{00000000-0010-0000-3A05-000001000000}" uniqueName="P1080783">
      <xmlPr mapId="1" xpath="/GFI-IZD-POD/IPK-GFI-IZD-POD_1000344/P1080783" xmlDataType="decimal"/>
    </xmlCellPr>
  </singleXmlCell>
  <singleXmlCell id="1366" xr6:uid="{00000000-000C-0000-FFFF-FFFF3B050000}" r="P55" connectionId="0">
    <xmlCellPr id="1" xr6:uid="{00000000-0010-0000-3B05-000001000000}" uniqueName="P1082469">
      <xmlPr mapId="1" xpath="/GFI-IZD-POD/IPK-GFI-IZD-POD_1000344/P1082469" xmlDataType="decimal"/>
    </xmlCellPr>
  </singleXmlCell>
  <singleXmlCell id="1367" xr6:uid="{00000000-000C-0000-FFFF-FFFF3C050000}" r="Q55" connectionId="0">
    <xmlCellPr id="1" xr6:uid="{00000000-0010-0000-3C05-000001000000}" uniqueName="P1082470">
      <xmlPr mapId="1" xpath="/GFI-IZD-POD/IPK-GFI-IZD-POD_1000344/P1082470" xmlDataType="decimal"/>
    </xmlCellPr>
  </singleXmlCell>
  <singleXmlCell id="1368" xr6:uid="{00000000-000C-0000-FFFF-FFFF3D050000}" r="R55" connectionId="0">
    <xmlCellPr id="1" xr6:uid="{00000000-0010-0000-3D05-000001000000}" uniqueName="P1082433">
      <xmlPr mapId="1" xpath="/GFI-IZD-POD/IPK-GFI-IZD-POD_1000344/P1082433" xmlDataType="decimal"/>
    </xmlCellPr>
  </singleXmlCell>
  <singleXmlCell id="1369" xr6:uid="{00000000-000C-0000-FFFF-FFFF3E050000}" r="U55" connectionId="0">
    <xmlCellPr id="1" xr6:uid="{00000000-0010-0000-3E05-000001000000}" uniqueName="P1082471">
      <xmlPr mapId="1" xpath="/GFI-IZD-POD/IPK-GFI-IZD-POD_1000344/P1082471" xmlDataType="decimal"/>
    </xmlCellPr>
  </singleXmlCell>
  <singleXmlCell id="1370" xr6:uid="{00000000-000C-0000-FFFF-FFFF3F050000}" r="V55" connectionId="0">
    <xmlCellPr id="1" xr6:uid="{00000000-0010-0000-3F05-000001000000}" uniqueName="P1082472">
      <xmlPr mapId="1" xpath="/GFI-IZD-POD/IPK-GFI-IZD-POD_1000344/P1082472" xmlDataType="decimal"/>
    </xmlCellPr>
  </singleXmlCell>
  <singleXmlCell id="1371" xr6:uid="{00000000-000C-0000-FFFF-FFFF40050000}" r="W55" connectionId="0">
    <xmlCellPr id="1" xr6:uid="{00000000-0010-0000-4005-000001000000}" uniqueName="P1082473">
      <xmlPr mapId="1" xpath="/GFI-IZD-POD/IPK-GFI-IZD-POD_1000344/P1082473" xmlDataType="decimal"/>
    </xmlCellPr>
  </singleXmlCell>
  <singleXmlCell id="1372" xr6:uid="{00000000-000C-0000-FFFF-FFFF41050000}" r="X55" connectionId="0">
    <xmlCellPr id="1" xr6:uid="{00000000-0010-0000-4105-000001000000}" uniqueName="P1082474">
      <xmlPr mapId="1" xpath="/GFI-IZD-POD/IPK-GFI-IZD-POD_1000344/P1082474" xmlDataType="decimal"/>
    </xmlCellPr>
  </singleXmlCell>
  <singleXmlCell id="1373" xr6:uid="{00000000-000C-0000-FFFF-FFFF42050000}" r="Y55" connectionId="0">
    <xmlCellPr id="1" xr6:uid="{00000000-0010-0000-4205-000001000000}" uniqueName="P1082475">
      <xmlPr mapId="1" xpath="/GFI-IZD-POD/IPK-GFI-IZD-POD_1000344/P1082475" xmlDataType="decimal"/>
    </xmlCellPr>
  </singleXmlCell>
  <singleXmlCell id="1374" xr6:uid="{00000000-000C-0000-FFFF-FFFF43050000}" r="H56" connectionId="0">
    <xmlCellPr id="1" xr6:uid="{00000000-0010-0000-4305-000001000000}" uniqueName="P1080784">
      <xmlPr mapId="1" xpath="/GFI-IZD-POD/IPK-GFI-IZD-POD_1000344/P1080784" xmlDataType="decimal"/>
    </xmlCellPr>
  </singleXmlCell>
  <singleXmlCell id="1375" xr6:uid="{00000000-000C-0000-FFFF-FFFF44050000}" r="I56" connectionId="0">
    <xmlCellPr id="1" xr6:uid="{00000000-0010-0000-4405-000001000000}" uniqueName="P1080785">
      <xmlPr mapId="1" xpath="/GFI-IZD-POD/IPK-GFI-IZD-POD_1000344/P1080785" xmlDataType="decimal"/>
    </xmlCellPr>
  </singleXmlCell>
  <singleXmlCell id="1376" xr6:uid="{00000000-000C-0000-FFFF-FFFF45050000}" r="J56" connectionId="0">
    <xmlCellPr id="1" xr6:uid="{00000000-0010-0000-4505-000001000000}" uniqueName="P1080786">
      <xmlPr mapId="1" xpath="/GFI-IZD-POD/IPK-GFI-IZD-POD_1000344/P1080786" xmlDataType="decimal"/>
    </xmlCellPr>
  </singleXmlCell>
  <singleXmlCell id="1377" xr6:uid="{00000000-000C-0000-FFFF-FFFF46050000}" r="K56" connectionId="0">
    <xmlCellPr id="1" xr6:uid="{00000000-0010-0000-4605-000001000000}" uniqueName="P1081033">
      <xmlPr mapId="1" xpath="/GFI-IZD-POD/IPK-GFI-IZD-POD_1000344/P1081033" xmlDataType="decimal"/>
    </xmlCellPr>
  </singleXmlCell>
  <singleXmlCell id="1378" xr6:uid="{00000000-000C-0000-FFFF-FFFF47050000}" r="L56" connectionId="0">
    <xmlCellPr id="1" xr6:uid="{00000000-0010-0000-4705-000001000000}" uniqueName="P1081034">
      <xmlPr mapId="1" xpath="/GFI-IZD-POD/IPK-GFI-IZD-POD_1000344/P1081034" xmlDataType="decimal"/>
    </xmlCellPr>
  </singleXmlCell>
  <singleXmlCell id="1379" xr6:uid="{00000000-000C-0000-FFFF-FFFF48050000}" r="M56" connectionId="0">
    <xmlCellPr id="1" xr6:uid="{00000000-0010-0000-4805-000001000000}" uniqueName="P1081035">
      <xmlPr mapId="1" xpath="/GFI-IZD-POD/IPK-GFI-IZD-POD_1000344/P1081035" xmlDataType="decimal"/>
    </xmlCellPr>
  </singleXmlCell>
  <singleXmlCell id="1380" xr6:uid="{00000000-000C-0000-FFFF-FFFF49050000}" r="N56" connectionId="0">
    <xmlCellPr id="1" xr6:uid="{00000000-0010-0000-4905-000001000000}" uniqueName="P1081222">
      <xmlPr mapId="1" xpath="/GFI-IZD-POD/IPK-GFI-IZD-POD_1000344/P1081222" xmlDataType="decimal"/>
    </xmlCellPr>
  </singleXmlCell>
  <singleXmlCell id="1381" xr6:uid="{00000000-000C-0000-FFFF-FFFF4A050000}" r="O56" connectionId="0">
    <xmlCellPr id="1" xr6:uid="{00000000-0010-0000-4A05-000001000000}" uniqueName="P1081223">
      <xmlPr mapId="1" xpath="/GFI-IZD-POD/IPK-GFI-IZD-POD_1000344/P1081223" xmlDataType="decimal"/>
    </xmlCellPr>
  </singleXmlCell>
  <singleXmlCell id="1382" xr6:uid="{00000000-000C-0000-FFFF-FFFF4B050000}" r="P56" connectionId="0">
    <xmlCellPr id="1" xr6:uid="{00000000-0010-0000-4B05-000001000000}" uniqueName="P1082477">
      <xmlPr mapId="1" xpath="/GFI-IZD-POD/IPK-GFI-IZD-POD_1000344/P1082477" xmlDataType="decimal"/>
    </xmlCellPr>
  </singleXmlCell>
  <singleXmlCell id="1383" xr6:uid="{00000000-000C-0000-FFFF-FFFF4C050000}" r="Q56" connectionId="0">
    <xmlCellPr id="1" xr6:uid="{00000000-0010-0000-4C05-000001000000}" uniqueName="P1082480">
      <xmlPr mapId="1" xpath="/GFI-IZD-POD/IPK-GFI-IZD-POD_1000344/P1082480" xmlDataType="decimal"/>
    </xmlCellPr>
  </singleXmlCell>
  <singleXmlCell id="1384" xr6:uid="{00000000-000C-0000-FFFF-FFFF4D050000}" r="R56" connectionId="0">
    <xmlCellPr id="1" xr6:uid="{00000000-0010-0000-4D05-000001000000}" uniqueName="P1082482">
      <xmlPr mapId="1" xpath="/GFI-IZD-POD/IPK-GFI-IZD-POD_1000344/P1082482" xmlDataType="decimal"/>
    </xmlCellPr>
  </singleXmlCell>
  <singleXmlCell id="1385" xr6:uid="{00000000-000C-0000-FFFF-FFFF4E050000}" r="U56" connectionId="0">
    <xmlCellPr id="1" xr6:uid="{00000000-0010-0000-4E05-000001000000}" uniqueName="P1082435">
      <xmlPr mapId="1" xpath="/GFI-IZD-POD/IPK-GFI-IZD-POD_1000344/P1082435" xmlDataType="decimal"/>
    </xmlCellPr>
  </singleXmlCell>
  <singleXmlCell id="1386" xr6:uid="{00000000-000C-0000-FFFF-FFFF4F050000}" r="V56" connectionId="0">
    <xmlCellPr id="1" xr6:uid="{00000000-0010-0000-4F05-000001000000}" uniqueName="P1082484">
      <xmlPr mapId="1" xpath="/GFI-IZD-POD/IPK-GFI-IZD-POD_1000344/P1082484" xmlDataType="decimal"/>
    </xmlCellPr>
  </singleXmlCell>
  <singleXmlCell id="1387" xr6:uid="{00000000-000C-0000-FFFF-FFFF50050000}" r="W56" connectionId="0">
    <xmlCellPr id="1" xr6:uid="{00000000-0010-0000-5005-000001000000}" uniqueName="P1082487">
      <xmlPr mapId="1" xpath="/GFI-IZD-POD/IPK-GFI-IZD-POD_1000344/P1082487" xmlDataType="decimal"/>
    </xmlCellPr>
  </singleXmlCell>
  <singleXmlCell id="1388" xr6:uid="{00000000-000C-0000-FFFF-FFFF51050000}" r="X56" connectionId="0">
    <xmlCellPr id="1" xr6:uid="{00000000-0010-0000-5105-000001000000}" uniqueName="P1082488">
      <xmlPr mapId="1" xpath="/GFI-IZD-POD/IPK-GFI-IZD-POD_1000344/P1082488" xmlDataType="decimal"/>
    </xmlCellPr>
  </singleXmlCell>
  <singleXmlCell id="1389" xr6:uid="{00000000-000C-0000-FFFF-FFFF52050000}" r="Y56" connectionId="0">
    <xmlCellPr id="1" xr6:uid="{00000000-0010-0000-5205-000001000000}" uniqueName="P1082490">
      <xmlPr mapId="1" xpath="/GFI-IZD-POD/IPK-GFI-IZD-POD_1000344/P1082490" xmlDataType="decimal"/>
    </xmlCellPr>
  </singleXmlCell>
  <singleXmlCell id="1390" xr6:uid="{00000000-000C-0000-FFFF-FFFF53050000}" r="H57" connectionId="0">
    <xmlCellPr id="1" xr6:uid="{00000000-0010-0000-5305-000001000000}" uniqueName="P1081224">
      <xmlPr mapId="1" xpath="/GFI-IZD-POD/IPK-GFI-IZD-POD_1000344/P1081224" xmlDataType="decimal"/>
    </xmlCellPr>
  </singleXmlCell>
  <singleXmlCell id="1391" xr6:uid="{00000000-000C-0000-FFFF-FFFF54050000}" r="I57" connectionId="0">
    <xmlCellPr id="1" xr6:uid="{00000000-0010-0000-5405-000001000000}" uniqueName="P1081225">
      <xmlPr mapId="1" xpath="/GFI-IZD-POD/IPK-GFI-IZD-POD_1000344/P1081225" xmlDataType="decimal"/>
    </xmlCellPr>
  </singleXmlCell>
  <singleXmlCell id="1392" xr6:uid="{00000000-000C-0000-FFFF-FFFF55050000}" r="J57" connectionId="0">
    <xmlCellPr id="1" xr6:uid="{00000000-0010-0000-5505-000001000000}" uniqueName="P1081326">
      <xmlPr mapId="1" xpath="/GFI-IZD-POD/IPK-GFI-IZD-POD_1000344/P1081326" xmlDataType="decimal"/>
    </xmlCellPr>
  </singleXmlCell>
  <singleXmlCell id="1393" xr6:uid="{00000000-000C-0000-FFFF-FFFF56050000}" r="K57" connectionId="0">
    <xmlCellPr id="1" xr6:uid="{00000000-0010-0000-5605-000001000000}" uniqueName="P1081327">
      <xmlPr mapId="1" xpath="/GFI-IZD-POD/IPK-GFI-IZD-POD_1000344/P1081327" xmlDataType="decimal"/>
    </xmlCellPr>
  </singleXmlCell>
  <singleXmlCell id="1394" xr6:uid="{00000000-000C-0000-FFFF-FFFF57050000}" r="L57" connectionId="0">
    <xmlCellPr id="1" xr6:uid="{00000000-0010-0000-5705-000001000000}" uniqueName="P1081328">
      <xmlPr mapId="1" xpath="/GFI-IZD-POD/IPK-GFI-IZD-POD_1000344/P1081328" xmlDataType="decimal"/>
    </xmlCellPr>
  </singleXmlCell>
  <singleXmlCell id="1395" xr6:uid="{00000000-000C-0000-FFFF-FFFF58050000}" r="M57" connectionId="0">
    <xmlCellPr id="1" xr6:uid="{00000000-0010-0000-5805-000001000000}" uniqueName="P1081413">
      <xmlPr mapId="1" xpath="/GFI-IZD-POD/IPK-GFI-IZD-POD_1000344/P1081413" xmlDataType="decimal"/>
    </xmlCellPr>
  </singleXmlCell>
  <singleXmlCell id="1396" xr6:uid="{00000000-000C-0000-FFFF-FFFF59050000}" r="N57" connectionId="0">
    <xmlCellPr id="1" xr6:uid="{00000000-0010-0000-5905-000001000000}" uniqueName="P1081414">
      <xmlPr mapId="1" xpath="/GFI-IZD-POD/IPK-GFI-IZD-POD_1000344/P1081414" xmlDataType="decimal"/>
    </xmlCellPr>
  </singleXmlCell>
  <singleXmlCell id="1397" xr6:uid="{00000000-000C-0000-FFFF-FFFF5A050000}" r="O57" connectionId="0">
    <xmlCellPr id="1" xr6:uid="{00000000-0010-0000-5A05-000001000000}" uniqueName="P1081415">
      <xmlPr mapId="1" xpath="/GFI-IZD-POD/IPK-GFI-IZD-POD_1000344/P1081415" xmlDataType="decimal"/>
    </xmlCellPr>
  </singleXmlCell>
  <singleXmlCell id="1398" xr6:uid="{00000000-000C-0000-FFFF-FFFF5B050000}" r="P57" connectionId="0">
    <xmlCellPr id="1" xr6:uid="{00000000-0010-0000-5B05-000001000000}" uniqueName="P1082493">
      <xmlPr mapId="1" xpath="/GFI-IZD-POD/IPK-GFI-IZD-POD_1000344/P1082493" xmlDataType="decimal"/>
    </xmlCellPr>
  </singleXmlCell>
  <singleXmlCell id="1399" xr6:uid="{00000000-000C-0000-FFFF-FFFF5C050000}" r="Q57" connectionId="0">
    <xmlCellPr id="1" xr6:uid="{00000000-0010-0000-5C05-000001000000}" uniqueName="P1082497">
      <xmlPr mapId="1" xpath="/GFI-IZD-POD/IPK-GFI-IZD-POD_1000344/P1082497" xmlDataType="decimal"/>
    </xmlCellPr>
  </singleXmlCell>
  <singleXmlCell id="1400" xr6:uid="{00000000-000C-0000-FFFF-FFFF5D050000}" r="R57" connectionId="0">
    <xmlCellPr id="1" xr6:uid="{00000000-0010-0000-5D05-000001000000}" uniqueName="P1082498">
      <xmlPr mapId="1" xpath="/GFI-IZD-POD/IPK-GFI-IZD-POD_1000344/P1082498" xmlDataType="decimal"/>
    </xmlCellPr>
  </singleXmlCell>
  <singleXmlCell id="1401" xr6:uid="{00000000-000C-0000-FFFF-FFFF5E050000}" r="U57" connectionId="0">
    <xmlCellPr id="1" xr6:uid="{00000000-0010-0000-5E05-000001000000}" uniqueName="P1082501">
      <xmlPr mapId="1" xpath="/GFI-IZD-POD/IPK-GFI-IZD-POD_1000344/P1082501" xmlDataType="decimal"/>
    </xmlCellPr>
  </singleXmlCell>
  <singleXmlCell id="1402" xr6:uid="{00000000-000C-0000-FFFF-FFFF5F050000}" r="V57" connectionId="0">
    <xmlCellPr id="1" xr6:uid="{00000000-0010-0000-5F05-000001000000}" uniqueName="P1082437">
      <xmlPr mapId="1" xpath="/GFI-IZD-POD/IPK-GFI-IZD-POD_1000344/P1082437" xmlDataType="decimal"/>
    </xmlCellPr>
  </singleXmlCell>
  <singleXmlCell id="1403" xr6:uid="{00000000-000C-0000-FFFF-FFFF60050000}" r="W57" connectionId="0">
    <xmlCellPr id="1" xr6:uid="{00000000-0010-0000-6005-000001000000}" uniqueName="P1082503">
      <xmlPr mapId="1" xpath="/GFI-IZD-POD/IPK-GFI-IZD-POD_1000344/P1082503" xmlDataType="decimal"/>
    </xmlCellPr>
  </singleXmlCell>
  <singleXmlCell id="1404" xr6:uid="{00000000-000C-0000-FFFF-FFFF61050000}" r="X57" connectionId="0">
    <xmlCellPr id="1" xr6:uid="{00000000-0010-0000-6105-000001000000}" uniqueName="P1082505">
      <xmlPr mapId="1" xpath="/GFI-IZD-POD/IPK-GFI-IZD-POD_1000344/P1082505" xmlDataType="decimal"/>
    </xmlCellPr>
  </singleXmlCell>
  <singleXmlCell id="1405" xr6:uid="{00000000-000C-0000-FFFF-FFFF62050000}" r="Y57" connectionId="0">
    <xmlCellPr id="1" xr6:uid="{00000000-0010-0000-6205-000001000000}" uniqueName="P1082507">
      <xmlPr mapId="1" xpath="/GFI-IZD-POD/IPK-GFI-IZD-POD_1000344/P1082507" xmlDataType="decimal"/>
    </xmlCellPr>
  </singleXmlCell>
  <singleXmlCell id="1406" xr6:uid="{00000000-000C-0000-FFFF-FFFF63050000}" r="H59" connectionId="0">
    <xmlCellPr id="1" xr6:uid="{00000000-0010-0000-6305-000001000000}" uniqueName="P1081416">
      <xmlPr mapId="1" xpath="/GFI-IZD-POD/IPK-GFI-IZD-POD_1000344/P1081416" xmlDataType="decimal"/>
    </xmlCellPr>
  </singleXmlCell>
  <singleXmlCell id="1407" xr6:uid="{00000000-000C-0000-FFFF-FFFF64050000}" r="I59" connectionId="0">
    <xmlCellPr id="1" xr6:uid="{00000000-0010-0000-6405-000001000000}" uniqueName="P1081501">
      <xmlPr mapId="1" xpath="/GFI-IZD-POD/IPK-GFI-IZD-POD_1000344/P1081501" xmlDataType="decimal"/>
    </xmlCellPr>
  </singleXmlCell>
  <singleXmlCell id="1408" xr6:uid="{00000000-000C-0000-FFFF-FFFF65050000}" r="J59" connectionId="0">
    <xmlCellPr id="1" xr6:uid="{00000000-0010-0000-6505-000001000000}" uniqueName="P1081502">
      <xmlPr mapId="1" xpath="/GFI-IZD-POD/IPK-GFI-IZD-POD_1000344/P1081502" xmlDataType="decimal"/>
    </xmlCellPr>
  </singleXmlCell>
  <singleXmlCell id="1409" xr6:uid="{00000000-000C-0000-FFFF-FFFF66050000}" r="K59" connectionId="0">
    <xmlCellPr id="1" xr6:uid="{00000000-0010-0000-6605-000001000000}" uniqueName="P1081503">
      <xmlPr mapId="1" xpath="/GFI-IZD-POD/IPK-GFI-IZD-POD_1000344/P1081503" xmlDataType="decimal"/>
    </xmlCellPr>
  </singleXmlCell>
  <singleXmlCell id="1410" xr6:uid="{00000000-000C-0000-FFFF-FFFF67050000}" r="L59" connectionId="0">
    <xmlCellPr id="1" xr6:uid="{00000000-0010-0000-6705-000001000000}" uniqueName="P1081504">
      <xmlPr mapId="1" xpath="/GFI-IZD-POD/IPK-GFI-IZD-POD_1000344/P1081504" xmlDataType="decimal"/>
    </xmlCellPr>
  </singleXmlCell>
  <singleXmlCell id="1411" xr6:uid="{00000000-000C-0000-FFFF-FFFF68050000}" r="M59" connectionId="0">
    <xmlCellPr id="1" xr6:uid="{00000000-0010-0000-6805-000001000000}" uniqueName="P1081505">
      <xmlPr mapId="1" xpath="/GFI-IZD-POD/IPK-GFI-IZD-POD_1000344/P1081505" xmlDataType="decimal"/>
    </xmlCellPr>
  </singleXmlCell>
  <singleXmlCell id="1412" xr6:uid="{00000000-000C-0000-FFFF-FFFF69050000}" r="N59" connectionId="0">
    <xmlCellPr id="1" xr6:uid="{00000000-0010-0000-6905-000001000000}" uniqueName="P1081506">
      <xmlPr mapId="1" xpath="/GFI-IZD-POD/IPK-GFI-IZD-POD_1000344/P1081506" xmlDataType="decimal"/>
    </xmlCellPr>
  </singleXmlCell>
  <singleXmlCell id="1413" xr6:uid="{00000000-000C-0000-FFFF-FFFF6A050000}" r="O59" connectionId="0">
    <xmlCellPr id="1" xr6:uid="{00000000-0010-0000-6A05-000001000000}" uniqueName="P1081507">
      <xmlPr mapId="1" xpath="/GFI-IZD-POD/IPK-GFI-IZD-POD_1000344/P1081507" xmlDataType="decimal"/>
    </xmlCellPr>
  </singleXmlCell>
  <singleXmlCell id="1414" xr6:uid="{00000000-000C-0000-FFFF-FFFF6B050000}" r="P59" connectionId="0">
    <xmlCellPr id="1" xr6:uid="{00000000-0010-0000-6B05-000001000000}" uniqueName="P1082510">
      <xmlPr mapId="1" xpath="/GFI-IZD-POD/IPK-GFI-IZD-POD_1000344/P1082510" xmlDataType="decimal"/>
    </xmlCellPr>
  </singleXmlCell>
  <singleXmlCell id="1415" xr6:uid="{00000000-000C-0000-FFFF-FFFF6C050000}" r="Q59" connectionId="0">
    <xmlCellPr id="1" xr6:uid="{00000000-0010-0000-6C05-000001000000}" uniqueName="P1082512">
      <xmlPr mapId="1" xpath="/GFI-IZD-POD/IPK-GFI-IZD-POD_1000344/P1082512" xmlDataType="decimal"/>
    </xmlCellPr>
  </singleXmlCell>
  <singleXmlCell id="1416" xr6:uid="{00000000-000C-0000-FFFF-FFFF6D050000}" r="R59" connectionId="0">
    <xmlCellPr id="1" xr6:uid="{00000000-0010-0000-6D05-000001000000}" uniqueName="P1082514">
      <xmlPr mapId="1" xpath="/GFI-IZD-POD/IPK-GFI-IZD-POD_1000344/P1082514" xmlDataType="decimal"/>
    </xmlCellPr>
  </singleXmlCell>
  <singleXmlCell id="1417" xr6:uid="{00000000-000C-0000-FFFF-FFFF6E050000}" r="U59" connectionId="0">
    <xmlCellPr id="1" xr6:uid="{00000000-0010-0000-6E05-000001000000}" uniqueName="P1082516">
      <xmlPr mapId="1" xpath="/GFI-IZD-POD/IPK-GFI-IZD-POD_1000344/P1082516" xmlDataType="decimal"/>
    </xmlCellPr>
  </singleXmlCell>
  <singleXmlCell id="1418" xr6:uid="{00000000-000C-0000-FFFF-FFFF6F050000}" r="V59" connectionId="0">
    <xmlCellPr id="1" xr6:uid="{00000000-0010-0000-6F05-000001000000}" uniqueName="P1082519">
      <xmlPr mapId="1" xpath="/GFI-IZD-POD/IPK-GFI-IZD-POD_1000344/P1082519" xmlDataType="decimal"/>
    </xmlCellPr>
  </singleXmlCell>
  <singleXmlCell id="1419" xr6:uid="{00000000-000C-0000-FFFF-FFFF70050000}" r="W59" connectionId="0">
    <xmlCellPr id="1" xr6:uid="{00000000-0010-0000-7005-000001000000}" uniqueName="P1082440">
      <xmlPr mapId="1" xpath="/GFI-IZD-POD/IPK-GFI-IZD-POD_1000344/P1082440" xmlDataType="decimal"/>
    </xmlCellPr>
  </singleXmlCell>
  <singleXmlCell id="1420" xr6:uid="{00000000-000C-0000-FFFF-FFFF71050000}" r="X59" connectionId="0">
    <xmlCellPr id="1" xr6:uid="{00000000-0010-0000-7105-000001000000}" uniqueName="P1082521">
      <xmlPr mapId="1" xpath="/GFI-IZD-POD/IPK-GFI-IZD-POD_1000344/P1082521" xmlDataType="decimal"/>
    </xmlCellPr>
  </singleXmlCell>
  <singleXmlCell id="1421" xr6:uid="{00000000-000C-0000-FFFF-FFFF72050000}" r="Y59" connectionId="0">
    <xmlCellPr id="1" xr6:uid="{00000000-0010-0000-7205-000001000000}" uniqueName="P1082523">
      <xmlPr mapId="1" xpath="/GFI-IZD-POD/IPK-GFI-IZD-POD_1000344/P1082523" xmlDataType="decimal"/>
    </xmlCellPr>
  </singleXmlCell>
  <singleXmlCell id="1422" xr6:uid="{00000000-000C-0000-FFFF-FFFF73050000}" r="H61" connectionId="0">
    <xmlCellPr id="1" xr6:uid="{00000000-0010-0000-7305-000001000000}" uniqueName="P1081508">
      <xmlPr mapId="1" xpath="/GFI-IZD-POD/IPK-GFI-IZD-POD_1000344/P1081508" xmlDataType="decimal"/>
    </xmlCellPr>
  </singleXmlCell>
  <singleXmlCell id="1423" xr6:uid="{00000000-000C-0000-FFFF-FFFF74050000}" r="I61" connectionId="0">
    <xmlCellPr id="1" xr6:uid="{00000000-0010-0000-7405-000001000000}" uniqueName="P1081509">
      <xmlPr mapId="1" xpath="/GFI-IZD-POD/IPK-GFI-IZD-POD_1000344/P1081509" xmlDataType="decimal"/>
    </xmlCellPr>
  </singleXmlCell>
  <singleXmlCell id="1424" xr6:uid="{00000000-000C-0000-FFFF-FFFF75050000}" r="J61" connectionId="0">
    <xmlCellPr id="1" xr6:uid="{00000000-0010-0000-7505-000001000000}" uniqueName="P1081510">
      <xmlPr mapId="1" xpath="/GFI-IZD-POD/IPK-GFI-IZD-POD_1000344/P1081510" xmlDataType="decimal"/>
    </xmlCellPr>
  </singleXmlCell>
  <singleXmlCell id="1425" xr6:uid="{00000000-000C-0000-FFFF-FFFF76050000}" r="K61" connectionId="0">
    <xmlCellPr id="1" xr6:uid="{00000000-0010-0000-7605-000001000000}" uniqueName="P1081511">
      <xmlPr mapId="1" xpath="/GFI-IZD-POD/IPK-GFI-IZD-POD_1000344/P1081511" xmlDataType="decimal"/>
    </xmlCellPr>
  </singleXmlCell>
  <singleXmlCell id="1426" xr6:uid="{00000000-000C-0000-FFFF-FFFF77050000}" r="L61" connectionId="0">
    <xmlCellPr id="1" xr6:uid="{00000000-0010-0000-7705-000001000000}" uniqueName="P1081512">
      <xmlPr mapId="1" xpath="/GFI-IZD-POD/IPK-GFI-IZD-POD_1000344/P1081512" xmlDataType="decimal"/>
    </xmlCellPr>
  </singleXmlCell>
  <singleXmlCell id="1427" xr6:uid="{00000000-000C-0000-FFFF-FFFF78050000}" r="M61" connectionId="0">
    <xmlCellPr id="1" xr6:uid="{00000000-0010-0000-7805-000001000000}" uniqueName="P1081513">
      <xmlPr mapId="1" xpath="/GFI-IZD-POD/IPK-GFI-IZD-POD_1000344/P1081513" xmlDataType="decimal"/>
    </xmlCellPr>
  </singleXmlCell>
  <singleXmlCell id="1428" xr6:uid="{00000000-000C-0000-FFFF-FFFF79050000}" r="N61" connectionId="0">
    <xmlCellPr id="1" xr6:uid="{00000000-0010-0000-7905-000001000000}" uniqueName="P1081514">
      <xmlPr mapId="1" xpath="/GFI-IZD-POD/IPK-GFI-IZD-POD_1000344/P1081514" xmlDataType="decimal"/>
    </xmlCellPr>
  </singleXmlCell>
  <singleXmlCell id="1429" xr6:uid="{00000000-000C-0000-FFFF-FFFF7A050000}" r="O61" connectionId="0">
    <xmlCellPr id="1" xr6:uid="{00000000-0010-0000-7A05-000001000000}" uniqueName="P1081515">
      <xmlPr mapId="1" xpath="/GFI-IZD-POD/IPK-GFI-IZD-POD_1000344/P1081515" xmlDataType="decimal"/>
    </xmlCellPr>
  </singleXmlCell>
  <singleXmlCell id="1430" xr6:uid="{00000000-000C-0000-FFFF-FFFF7B050000}" r="P61" connectionId="0">
    <xmlCellPr id="1" xr6:uid="{00000000-0010-0000-7B05-000001000000}" uniqueName="P1082525">
      <xmlPr mapId="1" xpath="/GFI-IZD-POD/IPK-GFI-IZD-POD_1000344/P1082525" xmlDataType="decimal"/>
    </xmlCellPr>
  </singleXmlCell>
  <singleXmlCell id="1431" xr6:uid="{00000000-000C-0000-FFFF-FFFF7C050000}" r="Q61" connectionId="0">
    <xmlCellPr id="1" xr6:uid="{00000000-0010-0000-7C05-000001000000}" uniqueName="P1082527">
      <xmlPr mapId="1" xpath="/GFI-IZD-POD/IPK-GFI-IZD-POD_1000344/P1082527" xmlDataType="decimal"/>
    </xmlCellPr>
  </singleXmlCell>
  <singleXmlCell id="1432" xr6:uid="{00000000-000C-0000-FFFF-FFFF7D050000}" r="R61" connectionId="0">
    <xmlCellPr id="1" xr6:uid="{00000000-0010-0000-7D05-000001000000}" uniqueName="P1082528">
      <xmlPr mapId="1" xpath="/GFI-IZD-POD/IPK-GFI-IZD-POD_1000344/P1082528" xmlDataType="decimal"/>
    </xmlCellPr>
  </singleXmlCell>
  <singleXmlCell id="1433" xr6:uid="{00000000-000C-0000-FFFF-FFFF7E050000}" r="U61" connectionId="0">
    <xmlCellPr id="1" xr6:uid="{00000000-0010-0000-7E05-000001000000}" uniqueName="P1082529">
      <xmlPr mapId="1" xpath="/GFI-IZD-POD/IPK-GFI-IZD-POD_1000344/P1082529" xmlDataType="decimal"/>
    </xmlCellPr>
  </singleXmlCell>
  <singleXmlCell id="1434" xr6:uid="{00000000-000C-0000-FFFF-FFFF7F050000}" r="V61" connectionId="0">
    <xmlCellPr id="1" xr6:uid="{00000000-0010-0000-7F05-000001000000}" uniqueName="P1082530">
      <xmlPr mapId="1" xpath="/GFI-IZD-POD/IPK-GFI-IZD-POD_1000344/P1082530" xmlDataType="decimal"/>
    </xmlCellPr>
  </singleXmlCell>
  <singleXmlCell id="1435" xr6:uid="{00000000-000C-0000-FFFF-FFFF80050000}" r="W61" connectionId="0">
    <xmlCellPr id="1" xr6:uid="{00000000-0010-0000-8005-000001000000}" uniqueName="P1082532">
      <xmlPr mapId="1" xpath="/GFI-IZD-POD/IPK-GFI-IZD-POD_1000344/P1082532" xmlDataType="decimal"/>
    </xmlCellPr>
  </singleXmlCell>
  <singleXmlCell id="1436" xr6:uid="{00000000-000C-0000-FFFF-FFFF81050000}" r="X61" connectionId="0">
    <xmlCellPr id="1" xr6:uid="{00000000-0010-0000-8105-000001000000}" uniqueName="P1082442">
      <xmlPr mapId="1" xpath="/GFI-IZD-POD/IPK-GFI-IZD-POD_1000344/P1082442" xmlDataType="decimal"/>
    </xmlCellPr>
  </singleXmlCell>
  <singleXmlCell id="1437" xr6:uid="{00000000-000C-0000-FFFF-FFFF82050000}" r="Y61" connectionId="0">
    <xmlCellPr id="1" xr6:uid="{00000000-0010-0000-8205-000001000000}" uniqueName="P1082533">
      <xmlPr mapId="1" xpath="/GFI-IZD-POD/IPK-GFI-IZD-POD_1000344/P1082533" xmlDataType="decimal"/>
    </xmlCellPr>
  </singleXmlCell>
  <singleXmlCell id="1438" xr6:uid="{00000000-000C-0000-FFFF-FFFF83050000}" r="H62" connectionId="0">
    <xmlCellPr id="1" xr6:uid="{00000000-0010-0000-8305-000001000000}" uniqueName="P1081516">
      <xmlPr mapId="1" xpath="/GFI-IZD-POD/IPK-GFI-IZD-POD_1000344/P1081516" xmlDataType="decimal"/>
    </xmlCellPr>
  </singleXmlCell>
  <singleXmlCell id="1439" xr6:uid="{00000000-000C-0000-FFFF-FFFF84050000}" r="I62" connectionId="0">
    <xmlCellPr id="1" xr6:uid="{00000000-0010-0000-8405-000001000000}" uniqueName="P1081517">
      <xmlPr mapId="1" xpath="/GFI-IZD-POD/IPK-GFI-IZD-POD_1000344/P1081517" xmlDataType="decimal"/>
    </xmlCellPr>
  </singleXmlCell>
  <singleXmlCell id="1440" xr6:uid="{00000000-000C-0000-FFFF-FFFF85050000}" r="J62" connectionId="0">
    <xmlCellPr id="1" xr6:uid="{00000000-0010-0000-8505-000001000000}" uniqueName="P1081518">
      <xmlPr mapId="1" xpath="/GFI-IZD-POD/IPK-GFI-IZD-POD_1000344/P1081518" xmlDataType="decimal"/>
    </xmlCellPr>
  </singleXmlCell>
  <singleXmlCell id="1441" xr6:uid="{00000000-000C-0000-FFFF-FFFF86050000}" r="K62" connectionId="0">
    <xmlCellPr id="1" xr6:uid="{00000000-0010-0000-8605-000001000000}" uniqueName="P1081519">
      <xmlPr mapId="1" xpath="/GFI-IZD-POD/IPK-GFI-IZD-POD_1000344/P1081519" xmlDataType="decimal"/>
    </xmlCellPr>
  </singleXmlCell>
  <singleXmlCell id="1442" xr6:uid="{00000000-000C-0000-FFFF-FFFF87050000}" r="L62" connectionId="0">
    <xmlCellPr id="1" xr6:uid="{00000000-0010-0000-8705-000001000000}" uniqueName="P1081520">
      <xmlPr mapId="1" xpath="/GFI-IZD-POD/IPK-GFI-IZD-POD_1000344/P1081520" xmlDataType="decimal"/>
    </xmlCellPr>
  </singleXmlCell>
  <singleXmlCell id="1443" xr6:uid="{00000000-000C-0000-FFFF-FFFF88050000}" r="M62" connectionId="0">
    <xmlCellPr id="1" xr6:uid="{00000000-0010-0000-8805-000001000000}" uniqueName="P1081521">
      <xmlPr mapId="1" xpath="/GFI-IZD-POD/IPK-GFI-IZD-POD_1000344/P1081521" xmlDataType="decimal"/>
    </xmlCellPr>
  </singleXmlCell>
  <singleXmlCell id="1444" xr6:uid="{00000000-000C-0000-FFFF-FFFF89050000}" r="N62" connectionId="0">
    <xmlCellPr id="1" xr6:uid="{00000000-0010-0000-8905-000001000000}" uniqueName="P1081522">
      <xmlPr mapId="1" xpath="/GFI-IZD-POD/IPK-GFI-IZD-POD_1000344/P1081522" xmlDataType="decimal"/>
    </xmlCellPr>
  </singleXmlCell>
  <singleXmlCell id="1445" xr6:uid="{00000000-000C-0000-FFFF-FFFF8A050000}" r="O62" connectionId="0">
    <xmlCellPr id="1" xr6:uid="{00000000-0010-0000-8A05-000001000000}" uniqueName="P1081523">
      <xmlPr mapId="1" xpath="/GFI-IZD-POD/IPK-GFI-IZD-POD_1000344/P1081523" xmlDataType="decimal"/>
    </xmlCellPr>
  </singleXmlCell>
  <singleXmlCell id="1446" xr6:uid="{00000000-000C-0000-FFFF-FFFF8B050000}" r="P62" connectionId="0">
    <xmlCellPr id="1" xr6:uid="{00000000-0010-0000-8B05-000001000000}" uniqueName="P1082550">
      <xmlPr mapId="1" xpath="/GFI-IZD-POD/IPK-GFI-IZD-POD_1000344/P1082550" xmlDataType="decimal"/>
    </xmlCellPr>
  </singleXmlCell>
  <singleXmlCell id="1447" xr6:uid="{00000000-000C-0000-FFFF-FFFF8C050000}" r="Q62" connectionId="0">
    <xmlCellPr id="1" xr6:uid="{00000000-0010-0000-8C05-000001000000}" uniqueName="P1082552">
      <xmlPr mapId="1" xpath="/GFI-IZD-POD/IPK-GFI-IZD-POD_1000344/P1082552" xmlDataType="decimal"/>
    </xmlCellPr>
  </singleXmlCell>
  <singleXmlCell id="1448" xr6:uid="{00000000-000C-0000-FFFF-FFFF8D050000}" r="R62" connectionId="0">
    <xmlCellPr id="1" xr6:uid="{00000000-0010-0000-8D05-000001000000}" uniqueName="P1082554">
      <xmlPr mapId="1" xpath="/GFI-IZD-POD/IPK-GFI-IZD-POD_1000344/P1082554" xmlDataType="decimal"/>
    </xmlCellPr>
  </singleXmlCell>
  <singleXmlCell id="1449" xr6:uid="{00000000-000C-0000-FFFF-FFFF8E050000}" r="U62" connectionId="0">
    <xmlCellPr id="1" xr6:uid="{00000000-0010-0000-8E05-000001000000}" uniqueName="P1082558">
      <xmlPr mapId="1" xpath="/GFI-IZD-POD/IPK-GFI-IZD-POD_1000344/P1082558" xmlDataType="decimal"/>
    </xmlCellPr>
  </singleXmlCell>
  <singleXmlCell id="1450" xr6:uid="{00000000-000C-0000-FFFF-FFFF8F050000}" r="V62" connectionId="0">
    <xmlCellPr id="1" xr6:uid="{00000000-0010-0000-8F05-000001000000}" uniqueName="P1082562">
      <xmlPr mapId="1" xpath="/GFI-IZD-POD/IPK-GFI-IZD-POD_1000344/P1082562" xmlDataType="decimal"/>
    </xmlCellPr>
  </singleXmlCell>
  <singleXmlCell id="1451" xr6:uid="{00000000-000C-0000-FFFF-FFFF90050000}" r="W62" connectionId="0">
    <xmlCellPr id="1" xr6:uid="{00000000-0010-0000-9005-000001000000}" uniqueName="P1082564">
      <xmlPr mapId="1" xpath="/GFI-IZD-POD/IPK-GFI-IZD-POD_1000344/P1082564" xmlDataType="decimal"/>
    </xmlCellPr>
  </singleXmlCell>
  <singleXmlCell id="1452" xr6:uid="{00000000-000C-0000-FFFF-FFFF91050000}" r="X62" connectionId="0">
    <xmlCellPr id="1" xr6:uid="{00000000-0010-0000-9105-000001000000}" uniqueName="P1082566">
      <xmlPr mapId="1" xpath="/GFI-IZD-POD/IPK-GFI-IZD-POD_1000344/P1082566" xmlDataType="decimal"/>
    </xmlCellPr>
  </singleXmlCell>
  <singleXmlCell id="1453" xr6:uid="{00000000-000C-0000-FFFF-FFFF92050000}" r="Y62" connectionId="0">
    <xmlCellPr id="1" xr6:uid="{00000000-0010-0000-9205-000001000000}" uniqueName="P1082445">
      <xmlPr mapId="1" xpath="/GFI-IZD-POD/IPK-GFI-IZD-POD_1000344/P1082445" xmlDataType="decimal"/>
    </xmlCellPr>
  </singleXmlCell>
  <singleXmlCell id="1454" xr6:uid="{00000000-000C-0000-FFFF-FFFF93050000}" r="H63" connectionId="0">
    <xmlCellPr id="1" xr6:uid="{00000000-0010-0000-9305-000001000000}" uniqueName="P1081524">
      <xmlPr mapId="1" xpath="/GFI-IZD-POD/IPK-GFI-IZD-POD_1000344/P1081524" xmlDataType="decimal"/>
    </xmlCellPr>
  </singleXmlCell>
  <singleXmlCell id="1455" xr6:uid="{00000000-000C-0000-FFFF-FFFF94050000}" r="I63" connectionId="0">
    <xmlCellPr id="1" xr6:uid="{00000000-0010-0000-9405-000001000000}" uniqueName="P1081525">
      <xmlPr mapId="1" xpath="/GFI-IZD-POD/IPK-GFI-IZD-POD_1000344/P1081525" xmlDataType="decimal"/>
    </xmlCellPr>
  </singleXmlCell>
  <singleXmlCell id="1456" xr6:uid="{00000000-000C-0000-FFFF-FFFF95050000}" r="J63" connectionId="0">
    <xmlCellPr id="1" xr6:uid="{00000000-0010-0000-9505-000001000000}" uniqueName="P1081526">
      <xmlPr mapId="1" xpath="/GFI-IZD-POD/IPK-GFI-IZD-POD_1000344/P1081526" xmlDataType="decimal"/>
    </xmlCellPr>
  </singleXmlCell>
  <singleXmlCell id="1457" xr6:uid="{00000000-000C-0000-FFFF-FFFF96050000}" r="K63" connectionId="0">
    <xmlCellPr id="1" xr6:uid="{00000000-0010-0000-9605-000001000000}" uniqueName="P1081527">
      <xmlPr mapId="1" xpath="/GFI-IZD-POD/IPK-GFI-IZD-POD_1000344/P1081527" xmlDataType="decimal"/>
    </xmlCellPr>
  </singleXmlCell>
  <singleXmlCell id="1458" xr6:uid="{00000000-000C-0000-FFFF-FFFF97050000}" r="L63" connectionId="0">
    <xmlCellPr id="1" xr6:uid="{00000000-0010-0000-9705-000001000000}" uniqueName="P1081528">
      <xmlPr mapId="1" xpath="/GFI-IZD-POD/IPK-GFI-IZD-POD_1000344/P1081528" xmlDataType="decimal"/>
    </xmlCellPr>
  </singleXmlCell>
  <singleXmlCell id="1459" xr6:uid="{00000000-000C-0000-FFFF-FFFF98050000}" r="M63" connectionId="0">
    <xmlCellPr id="1" xr6:uid="{00000000-0010-0000-9805-000001000000}" uniqueName="P1081529">
      <xmlPr mapId="1" xpath="/GFI-IZD-POD/IPK-GFI-IZD-POD_1000344/P1081529" xmlDataType="decimal"/>
    </xmlCellPr>
  </singleXmlCell>
  <singleXmlCell id="1460" xr6:uid="{00000000-000C-0000-FFFF-FFFF99050000}" r="N63" connectionId="0">
    <xmlCellPr id="1" xr6:uid="{00000000-0010-0000-9905-000001000000}" uniqueName="P1081530">
      <xmlPr mapId="1" xpath="/GFI-IZD-POD/IPK-GFI-IZD-POD_1000344/P1081530" xmlDataType="decimal"/>
    </xmlCellPr>
  </singleXmlCell>
  <singleXmlCell id="1461" xr6:uid="{00000000-000C-0000-FFFF-FFFF9A050000}" r="O63" connectionId="0">
    <xmlCellPr id="1" xr6:uid="{00000000-0010-0000-9A05-000001000000}" uniqueName="P1081531">
      <xmlPr mapId="1" xpath="/GFI-IZD-POD/IPK-GFI-IZD-POD_1000344/P1081531" xmlDataType="decimal"/>
    </xmlCellPr>
  </singleXmlCell>
  <singleXmlCell id="1462" xr6:uid="{00000000-000C-0000-FFFF-FFFF9B050000}" r="P63" connectionId="0">
    <xmlCellPr id="1" xr6:uid="{00000000-0010-0000-9B05-000001000000}" uniqueName="P1082568">
      <xmlPr mapId="1" xpath="/GFI-IZD-POD/IPK-GFI-IZD-POD_1000344/P1082568" xmlDataType="decimal"/>
    </xmlCellPr>
  </singleXmlCell>
  <singleXmlCell id="1463" xr6:uid="{00000000-000C-0000-FFFF-FFFF9C050000}" r="Q63" connectionId="0">
    <xmlCellPr id="1" xr6:uid="{00000000-0010-0000-9C05-000001000000}" uniqueName="P1082570">
      <xmlPr mapId="1" xpath="/GFI-IZD-POD/IPK-GFI-IZD-POD_1000344/P1082570" xmlDataType="decimal"/>
    </xmlCellPr>
  </singleXmlCell>
  <singleXmlCell id="1464" xr6:uid="{00000000-000C-0000-FFFF-FFFF9D050000}" r="R63" connectionId="0">
    <xmlCellPr id="1" xr6:uid="{00000000-0010-0000-9D05-000001000000}" uniqueName="P1082573">
      <xmlPr mapId="1" xpath="/GFI-IZD-POD/IPK-GFI-IZD-POD_1000344/P1082573" xmlDataType="decimal"/>
    </xmlCellPr>
  </singleXmlCell>
  <singleXmlCell id="1465" xr6:uid="{00000000-000C-0000-FFFF-FFFF9E050000}" r="U63" connectionId="0">
    <xmlCellPr id="1" xr6:uid="{00000000-0010-0000-9E05-000001000000}" uniqueName="P1082576">
      <xmlPr mapId="1" xpath="/GFI-IZD-POD/IPK-GFI-IZD-POD_1000344/P1082576" xmlDataType="decimal"/>
    </xmlCellPr>
  </singleXmlCell>
  <singleXmlCell id="1466" xr6:uid="{00000000-000C-0000-FFFF-FFFF9F050000}" r="V63" connectionId="0">
    <xmlCellPr id="1" xr6:uid="{00000000-0010-0000-9F05-000001000000}" uniqueName="P1082578">
      <xmlPr mapId="1" xpath="/GFI-IZD-POD/IPK-GFI-IZD-POD_1000344/P1082578" xmlDataType="decimal"/>
    </xmlCellPr>
  </singleXmlCell>
  <singleXmlCell id="1467" xr6:uid="{00000000-000C-0000-FFFF-FFFFA0050000}" r="W63" connectionId="0">
    <xmlCellPr id="1" xr6:uid="{00000000-0010-0000-A005-000001000000}" uniqueName="P1082580">
      <xmlPr mapId="1" xpath="/GFI-IZD-POD/IPK-GFI-IZD-POD_1000344/P1082580" xmlDataType="decimal"/>
    </xmlCellPr>
  </singleXmlCell>
  <singleXmlCell id="1468" xr6:uid="{00000000-000C-0000-FFFF-FFFFA1050000}" r="X63" connectionId="0">
    <xmlCellPr id="1" xr6:uid="{00000000-0010-0000-A105-000001000000}" uniqueName="P1082582">
      <xmlPr mapId="1" xpath="/GFI-IZD-POD/IPK-GFI-IZD-POD_1000344/P1082582" xmlDataType="decimal"/>
    </xmlCellPr>
  </singleXmlCell>
  <singleXmlCell id="1469" xr6:uid="{00000000-000C-0000-FFFF-FFFFA2050000}" r="Y63" connectionId="0">
    <xmlCellPr id="1" xr6:uid="{00000000-0010-0000-A205-000001000000}" uniqueName="P1082584">
      <xmlPr mapId="1" xpath="/GFI-IZD-POD/IPK-GFI-IZD-POD_1000344/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zoomScaleNormal="100" zoomScaleSheetLayoutView="100" workbookViewId="0">
      <selection activeCell="N64" sqref="N64"/>
    </sheetView>
  </sheetViews>
  <sheetFormatPr defaultRowHeight="12.75" x14ac:dyDescent="0.2"/>
  <cols>
    <col min="1" max="1" width="12.42578125" customWidth="1"/>
    <col min="2" max="2" width="9.140625" customWidth="1"/>
    <col min="9" max="9" width="12.7109375" customWidth="1"/>
  </cols>
  <sheetData>
    <row r="1" spans="1:10" ht="15.75" x14ac:dyDescent="0.2">
      <c r="A1" s="165"/>
      <c r="B1" s="166"/>
      <c r="C1" s="166"/>
      <c r="D1" s="29"/>
      <c r="E1" s="29"/>
      <c r="F1" s="29"/>
      <c r="G1" s="29"/>
      <c r="H1" s="29"/>
      <c r="I1" s="29"/>
      <c r="J1" s="30"/>
    </row>
    <row r="2" spans="1:10" ht="14.45" customHeight="1" x14ac:dyDescent="0.2">
      <c r="A2" s="167" t="s">
        <v>0</v>
      </c>
      <c r="B2" s="168"/>
      <c r="C2" s="168"/>
      <c r="D2" s="168"/>
      <c r="E2" s="168"/>
      <c r="F2" s="168"/>
      <c r="G2" s="168"/>
      <c r="H2" s="168"/>
      <c r="I2" s="168"/>
      <c r="J2" s="169"/>
    </row>
    <row r="3" spans="1:10" ht="15" x14ac:dyDescent="0.2">
      <c r="A3" s="81"/>
      <c r="B3" s="82"/>
      <c r="C3" s="82"/>
      <c r="D3" s="82"/>
      <c r="E3" s="82"/>
      <c r="F3" s="82"/>
      <c r="G3" s="82"/>
      <c r="H3" s="82"/>
      <c r="I3" s="82"/>
      <c r="J3" s="83"/>
    </row>
    <row r="4" spans="1:10" ht="33.6" customHeight="1" x14ac:dyDescent="0.2">
      <c r="A4" s="170" t="s">
        <v>1</v>
      </c>
      <c r="B4" s="171"/>
      <c r="C4" s="171"/>
      <c r="D4" s="171"/>
      <c r="E4" s="172">
        <v>45292</v>
      </c>
      <c r="F4" s="173"/>
      <c r="G4" s="89" t="s">
        <v>2</v>
      </c>
      <c r="H4" s="172">
        <v>45657</v>
      </c>
      <c r="I4" s="173"/>
      <c r="J4" s="31"/>
    </row>
    <row r="5" spans="1:10" s="94" customFormat="1" ht="10.15" customHeight="1" x14ac:dyDescent="0.25">
      <c r="A5" s="174"/>
      <c r="B5" s="175"/>
      <c r="C5" s="175"/>
      <c r="D5" s="175"/>
      <c r="E5" s="175"/>
      <c r="F5" s="175"/>
      <c r="G5" s="175"/>
      <c r="H5" s="175"/>
      <c r="I5" s="175"/>
      <c r="J5" s="176"/>
    </row>
    <row r="6" spans="1:10" ht="20.45" customHeight="1" x14ac:dyDescent="0.2">
      <c r="A6" s="84"/>
      <c r="B6" s="95" t="s">
        <v>3</v>
      </c>
      <c r="C6" s="85"/>
      <c r="D6" s="85"/>
      <c r="E6" s="107">
        <v>2024</v>
      </c>
      <c r="F6" s="96"/>
      <c r="G6" s="89"/>
      <c r="H6" s="96"/>
      <c r="I6" s="96"/>
      <c r="J6" s="40"/>
    </row>
    <row r="7" spans="1:10" s="98" customFormat="1" ht="10.9" customHeight="1" x14ac:dyDescent="0.2">
      <c r="A7" s="84"/>
      <c r="B7" s="85"/>
      <c r="C7" s="85"/>
      <c r="D7" s="85"/>
      <c r="E7" s="97"/>
      <c r="F7" s="97"/>
      <c r="G7" s="89"/>
      <c r="H7" s="97"/>
      <c r="I7" s="97"/>
      <c r="J7" s="40"/>
    </row>
    <row r="8" spans="1:10" ht="37.9" customHeight="1" x14ac:dyDescent="0.2">
      <c r="A8" s="178" t="s">
        <v>4</v>
      </c>
      <c r="B8" s="179"/>
      <c r="C8" s="179"/>
      <c r="D8" s="179"/>
      <c r="E8" s="179"/>
      <c r="F8" s="179"/>
      <c r="G8" s="179"/>
      <c r="H8" s="179"/>
      <c r="I8" s="179"/>
      <c r="J8" s="32"/>
    </row>
    <row r="9" spans="1:10" ht="14.25" x14ac:dyDescent="0.2">
      <c r="A9" s="33"/>
      <c r="B9" s="78"/>
      <c r="C9" s="78"/>
      <c r="D9" s="78"/>
      <c r="E9" s="177"/>
      <c r="F9" s="177"/>
      <c r="G9" s="124"/>
      <c r="H9" s="124"/>
      <c r="I9" s="87"/>
      <c r="J9" s="88"/>
    </row>
    <row r="10" spans="1:10" ht="25.9" customHeight="1" x14ac:dyDescent="0.2">
      <c r="A10" s="145" t="s">
        <v>5</v>
      </c>
      <c r="B10" s="146"/>
      <c r="C10" s="157" t="s">
        <v>494</v>
      </c>
      <c r="D10" s="158"/>
      <c r="E10" s="79"/>
      <c r="F10" s="127" t="s">
        <v>6</v>
      </c>
      <c r="G10" s="156"/>
      <c r="H10" s="136" t="s">
        <v>498</v>
      </c>
      <c r="I10" s="137"/>
      <c r="J10" s="34"/>
    </row>
    <row r="11" spans="1:10" ht="15.6" customHeight="1" x14ac:dyDescent="0.2">
      <c r="A11" s="33"/>
      <c r="B11" s="78"/>
      <c r="C11" s="78"/>
      <c r="D11" s="78"/>
      <c r="E11" s="164"/>
      <c r="F11" s="164"/>
      <c r="G11" s="164"/>
      <c r="H11" s="164"/>
      <c r="I11" s="80"/>
      <c r="J11" s="34"/>
    </row>
    <row r="12" spans="1:10" ht="21" customHeight="1" x14ac:dyDescent="0.2">
      <c r="A12" s="126" t="s">
        <v>7</v>
      </c>
      <c r="B12" s="146"/>
      <c r="C12" s="157" t="s">
        <v>495</v>
      </c>
      <c r="D12" s="158"/>
      <c r="E12" s="163"/>
      <c r="F12" s="164"/>
      <c r="G12" s="164"/>
      <c r="H12" s="164"/>
      <c r="I12" s="80"/>
      <c r="J12" s="34"/>
    </row>
    <row r="13" spans="1:10" ht="10.9" customHeight="1" x14ac:dyDescent="0.2">
      <c r="A13" s="79"/>
      <c r="B13" s="80"/>
      <c r="C13" s="78"/>
      <c r="D13" s="78"/>
      <c r="E13" s="124"/>
      <c r="F13" s="124"/>
      <c r="G13" s="124"/>
      <c r="H13" s="124"/>
      <c r="I13" s="78"/>
      <c r="J13" s="35"/>
    </row>
    <row r="14" spans="1:10" ht="22.9" customHeight="1" x14ac:dyDescent="0.2">
      <c r="A14" s="126" t="s">
        <v>8</v>
      </c>
      <c r="B14" s="156"/>
      <c r="C14" s="157" t="s">
        <v>496</v>
      </c>
      <c r="D14" s="158"/>
      <c r="E14" s="162"/>
      <c r="F14" s="147"/>
      <c r="G14" s="93" t="s">
        <v>9</v>
      </c>
      <c r="H14" s="136" t="s">
        <v>499</v>
      </c>
      <c r="I14" s="137"/>
      <c r="J14" s="90"/>
    </row>
    <row r="15" spans="1:10" ht="14.45" customHeight="1" x14ac:dyDescent="0.2">
      <c r="A15" s="79"/>
      <c r="B15" s="80"/>
      <c r="C15" s="78"/>
      <c r="D15" s="78"/>
      <c r="E15" s="124"/>
      <c r="F15" s="124"/>
      <c r="G15" s="124"/>
      <c r="H15" s="124"/>
      <c r="I15" s="78"/>
      <c r="J15" s="35"/>
    </row>
    <row r="16" spans="1:10" ht="13.15" customHeight="1" x14ac:dyDescent="0.2">
      <c r="A16" s="126" t="s">
        <v>10</v>
      </c>
      <c r="B16" s="156"/>
      <c r="C16" s="157" t="s">
        <v>497</v>
      </c>
      <c r="D16" s="158"/>
      <c r="E16" s="86"/>
      <c r="F16" s="86"/>
      <c r="G16" s="86"/>
      <c r="H16" s="86"/>
      <c r="I16" s="86"/>
      <c r="J16" s="90"/>
    </row>
    <row r="17" spans="1:10" ht="14.45" customHeight="1" x14ac:dyDescent="0.2">
      <c r="A17" s="159"/>
      <c r="B17" s="160"/>
      <c r="C17" s="160"/>
      <c r="D17" s="160"/>
      <c r="E17" s="160"/>
      <c r="F17" s="160"/>
      <c r="G17" s="160"/>
      <c r="H17" s="160"/>
      <c r="I17" s="160"/>
      <c r="J17" s="161"/>
    </row>
    <row r="18" spans="1:10" x14ac:dyDescent="0.2">
      <c r="A18" s="145" t="s">
        <v>11</v>
      </c>
      <c r="B18" s="146"/>
      <c r="C18" s="128" t="s">
        <v>500</v>
      </c>
      <c r="D18" s="129"/>
      <c r="E18" s="129"/>
      <c r="F18" s="129"/>
      <c r="G18" s="129"/>
      <c r="H18" s="129"/>
      <c r="I18" s="129"/>
      <c r="J18" s="130"/>
    </row>
    <row r="19" spans="1:10" ht="14.25" x14ac:dyDescent="0.2">
      <c r="A19" s="33"/>
      <c r="B19" s="78"/>
      <c r="C19" s="92"/>
      <c r="D19" s="78"/>
      <c r="E19" s="124"/>
      <c r="F19" s="124"/>
      <c r="G19" s="124"/>
      <c r="H19" s="124"/>
      <c r="I19" s="78"/>
      <c r="J19" s="35"/>
    </row>
    <row r="20" spans="1:10" ht="14.25" x14ac:dyDescent="0.2">
      <c r="A20" s="145" t="s">
        <v>12</v>
      </c>
      <c r="B20" s="146"/>
      <c r="C20" s="136">
        <v>52440</v>
      </c>
      <c r="D20" s="137"/>
      <c r="E20" s="124"/>
      <c r="F20" s="124"/>
      <c r="G20" s="128" t="s">
        <v>501</v>
      </c>
      <c r="H20" s="129"/>
      <c r="I20" s="129"/>
      <c r="J20" s="130"/>
    </row>
    <row r="21" spans="1:10" ht="14.25" x14ac:dyDescent="0.2">
      <c r="A21" s="33"/>
      <c r="B21" s="78"/>
      <c r="C21" s="78"/>
      <c r="D21" s="78"/>
      <c r="E21" s="124"/>
      <c r="F21" s="124"/>
      <c r="G21" s="124"/>
      <c r="H21" s="124"/>
      <c r="I21" s="78"/>
      <c r="J21" s="35"/>
    </row>
    <row r="22" spans="1:10" x14ac:dyDescent="0.2">
      <c r="A22" s="145" t="s">
        <v>13</v>
      </c>
      <c r="B22" s="146"/>
      <c r="C22" s="128" t="s">
        <v>502</v>
      </c>
      <c r="D22" s="129"/>
      <c r="E22" s="129"/>
      <c r="F22" s="129"/>
      <c r="G22" s="129"/>
      <c r="H22" s="129"/>
      <c r="I22" s="129"/>
      <c r="J22" s="130"/>
    </row>
    <row r="23" spans="1:10" ht="14.25" x14ac:dyDescent="0.2">
      <c r="A23" s="33"/>
      <c r="B23" s="78"/>
      <c r="C23" s="78"/>
      <c r="D23" s="78"/>
      <c r="E23" s="124"/>
      <c r="F23" s="124"/>
      <c r="G23" s="124"/>
      <c r="H23" s="124"/>
      <c r="I23" s="78"/>
      <c r="J23" s="35"/>
    </row>
    <row r="24" spans="1:10" ht="14.25" x14ac:dyDescent="0.2">
      <c r="A24" s="145" t="s">
        <v>14</v>
      </c>
      <c r="B24" s="146"/>
      <c r="C24" s="151" t="s">
        <v>503</v>
      </c>
      <c r="D24" s="152"/>
      <c r="E24" s="152"/>
      <c r="F24" s="152"/>
      <c r="G24" s="152"/>
      <c r="H24" s="152"/>
      <c r="I24" s="152"/>
      <c r="J24" s="153"/>
    </row>
    <row r="25" spans="1:10" ht="14.25" x14ac:dyDescent="0.2">
      <c r="A25" s="33"/>
      <c r="B25" s="78"/>
      <c r="C25" s="92"/>
      <c r="D25" s="78"/>
      <c r="E25" s="124"/>
      <c r="F25" s="124"/>
      <c r="G25" s="124"/>
      <c r="H25" s="124"/>
      <c r="I25" s="78"/>
      <c r="J25" s="35"/>
    </row>
    <row r="26" spans="1:10" ht="14.25" x14ac:dyDescent="0.2">
      <c r="A26" s="145" t="s">
        <v>15</v>
      </c>
      <c r="B26" s="146"/>
      <c r="C26" s="151" t="s">
        <v>504</v>
      </c>
      <c r="D26" s="152"/>
      <c r="E26" s="152"/>
      <c r="F26" s="152"/>
      <c r="G26" s="152"/>
      <c r="H26" s="152"/>
      <c r="I26" s="152"/>
      <c r="J26" s="153"/>
    </row>
    <row r="27" spans="1:10" ht="13.9" customHeight="1" x14ac:dyDescent="0.2">
      <c r="A27" s="33"/>
      <c r="B27" s="78"/>
      <c r="C27" s="92"/>
      <c r="D27" s="78"/>
      <c r="E27" s="124"/>
      <c r="F27" s="124"/>
      <c r="G27" s="124"/>
      <c r="H27" s="124"/>
      <c r="I27" s="78"/>
      <c r="J27" s="35"/>
    </row>
    <row r="28" spans="1:10" ht="22.9" customHeight="1" x14ac:dyDescent="0.2">
      <c r="A28" s="126" t="s">
        <v>16</v>
      </c>
      <c r="B28" s="146"/>
      <c r="C28" s="116">
        <v>3814</v>
      </c>
      <c r="D28" s="36"/>
      <c r="E28" s="150"/>
      <c r="F28" s="150"/>
      <c r="G28" s="150"/>
      <c r="H28" s="150"/>
      <c r="I28" s="154"/>
      <c r="J28" s="155"/>
    </row>
    <row r="29" spans="1:10" ht="14.25" x14ac:dyDescent="0.2">
      <c r="A29" s="33"/>
      <c r="B29" s="78"/>
      <c r="C29" s="78"/>
      <c r="D29" s="78"/>
      <c r="E29" s="124"/>
      <c r="F29" s="124"/>
      <c r="G29" s="124"/>
      <c r="H29" s="124"/>
      <c r="I29" s="78"/>
      <c r="J29" s="35"/>
    </row>
    <row r="30" spans="1:10" ht="15" x14ac:dyDescent="0.2">
      <c r="A30" s="145" t="s">
        <v>17</v>
      </c>
      <c r="B30" s="146"/>
      <c r="C30" s="106" t="s">
        <v>505</v>
      </c>
      <c r="D30" s="138" t="s">
        <v>18</v>
      </c>
      <c r="E30" s="139"/>
      <c r="F30" s="139"/>
      <c r="G30" s="139"/>
      <c r="H30" s="99" t="s">
        <v>19</v>
      </c>
      <c r="I30" s="100" t="s">
        <v>20</v>
      </c>
      <c r="J30" s="101"/>
    </row>
    <row r="31" spans="1:10" x14ac:dyDescent="0.2">
      <c r="A31" s="145"/>
      <c r="B31" s="146"/>
      <c r="C31" s="37"/>
      <c r="D31" s="89"/>
      <c r="E31" s="147"/>
      <c r="F31" s="147"/>
      <c r="G31" s="147"/>
      <c r="H31" s="147"/>
      <c r="I31" s="148"/>
      <c r="J31" s="149"/>
    </row>
    <row r="32" spans="1:10" x14ac:dyDescent="0.2">
      <c r="A32" s="145" t="s">
        <v>21</v>
      </c>
      <c r="B32" s="146"/>
      <c r="C32" s="62" t="s">
        <v>506</v>
      </c>
      <c r="D32" s="138" t="s">
        <v>22</v>
      </c>
      <c r="E32" s="139"/>
      <c r="F32" s="139"/>
      <c r="G32" s="139"/>
      <c r="H32" s="102" t="s">
        <v>23</v>
      </c>
      <c r="I32" s="103" t="s">
        <v>24</v>
      </c>
      <c r="J32" s="104"/>
    </row>
    <row r="33" spans="1:10" ht="14.25" x14ac:dyDescent="0.2">
      <c r="A33" s="33"/>
      <c r="B33" s="78"/>
      <c r="C33" s="78"/>
      <c r="D33" s="78"/>
      <c r="E33" s="124"/>
      <c r="F33" s="124"/>
      <c r="G33" s="124"/>
      <c r="H33" s="124"/>
      <c r="I33" s="78"/>
      <c r="J33" s="35"/>
    </row>
    <row r="34" spans="1:10" x14ac:dyDescent="0.2">
      <c r="A34" s="138" t="s">
        <v>25</v>
      </c>
      <c r="B34" s="139"/>
      <c r="C34" s="139"/>
      <c r="D34" s="139"/>
      <c r="E34" s="139" t="s">
        <v>26</v>
      </c>
      <c r="F34" s="139"/>
      <c r="G34" s="139"/>
      <c r="H34" s="139"/>
      <c r="I34" s="139"/>
      <c r="J34" s="38" t="s">
        <v>27</v>
      </c>
    </row>
    <row r="35" spans="1:10" ht="14.25" x14ac:dyDescent="0.2">
      <c r="A35" s="33"/>
      <c r="B35" s="78"/>
      <c r="C35" s="78"/>
      <c r="D35" s="78"/>
      <c r="E35" s="124"/>
      <c r="F35" s="124"/>
      <c r="G35" s="124"/>
      <c r="H35" s="124"/>
      <c r="I35" s="78"/>
      <c r="J35" s="88"/>
    </row>
    <row r="36" spans="1:10" x14ac:dyDescent="0.2">
      <c r="A36" s="131" t="s">
        <v>507</v>
      </c>
      <c r="B36" s="132" t="s">
        <v>508</v>
      </c>
      <c r="C36" s="132"/>
      <c r="D36" s="133"/>
      <c r="E36" s="131" t="s">
        <v>509</v>
      </c>
      <c r="F36" s="132"/>
      <c r="G36" s="132"/>
      <c r="H36" s="132"/>
      <c r="I36" s="133"/>
      <c r="J36" s="62">
        <v>2315211</v>
      </c>
    </row>
    <row r="37" spans="1:10" ht="14.25" x14ac:dyDescent="0.2">
      <c r="A37" s="33"/>
      <c r="B37" s="78"/>
      <c r="C37" s="92"/>
      <c r="D37" s="141"/>
      <c r="E37" s="141"/>
      <c r="F37" s="141"/>
      <c r="G37" s="141"/>
      <c r="H37" s="141"/>
      <c r="I37" s="141"/>
      <c r="J37" s="35"/>
    </row>
    <row r="38" spans="1:10" x14ac:dyDescent="0.2">
      <c r="A38" s="142" t="s">
        <v>510</v>
      </c>
      <c r="B38" s="143"/>
      <c r="C38" s="143"/>
      <c r="D38" s="144"/>
      <c r="E38" s="131" t="s">
        <v>509</v>
      </c>
      <c r="F38" s="132"/>
      <c r="G38" s="132"/>
      <c r="H38" s="132"/>
      <c r="I38" s="133"/>
      <c r="J38" s="115">
        <v>2006120</v>
      </c>
    </row>
    <row r="39" spans="1:10" ht="14.25" x14ac:dyDescent="0.2">
      <c r="A39" s="33"/>
      <c r="B39" s="78"/>
      <c r="C39" s="92"/>
      <c r="D39" s="91"/>
      <c r="E39" s="141"/>
      <c r="F39" s="141"/>
      <c r="G39" s="141"/>
      <c r="H39" s="141"/>
      <c r="I39" s="80"/>
      <c r="J39" s="35"/>
    </row>
    <row r="40" spans="1:10" x14ac:dyDescent="0.2">
      <c r="A40" s="131" t="s">
        <v>511</v>
      </c>
      <c r="B40" s="132"/>
      <c r="C40" s="132"/>
      <c r="D40" s="133"/>
      <c r="E40" s="131" t="s">
        <v>512</v>
      </c>
      <c r="F40" s="132"/>
      <c r="G40" s="132"/>
      <c r="H40" s="132"/>
      <c r="I40" s="133"/>
      <c r="J40" s="62">
        <v>3044572</v>
      </c>
    </row>
    <row r="41" spans="1:10" ht="14.25" x14ac:dyDescent="0.2">
      <c r="A41" s="33"/>
      <c r="B41" s="78"/>
      <c r="C41" s="92"/>
      <c r="D41" s="91"/>
      <c r="E41" s="141"/>
      <c r="F41" s="141"/>
      <c r="G41" s="141"/>
      <c r="H41" s="141"/>
      <c r="I41" s="80"/>
      <c r="J41" s="35"/>
    </row>
    <row r="42" spans="1:10" x14ac:dyDescent="0.2">
      <c r="A42" s="131"/>
      <c r="B42" s="132"/>
      <c r="C42" s="132"/>
      <c r="D42" s="133"/>
      <c r="E42" s="131"/>
      <c r="F42" s="132"/>
      <c r="G42" s="132"/>
      <c r="H42" s="132"/>
      <c r="I42" s="133"/>
      <c r="J42" s="62"/>
    </row>
    <row r="43" spans="1:10" ht="14.25" x14ac:dyDescent="0.2">
      <c r="A43" s="39"/>
      <c r="B43" s="92"/>
      <c r="C43" s="123"/>
      <c r="D43" s="123"/>
      <c r="E43" s="124"/>
      <c r="F43" s="124"/>
      <c r="G43" s="123"/>
      <c r="H43" s="123"/>
      <c r="I43" s="123"/>
      <c r="J43" s="35"/>
    </row>
    <row r="44" spans="1:10" x14ac:dyDescent="0.2">
      <c r="A44" s="131"/>
      <c r="B44" s="132"/>
      <c r="C44" s="132"/>
      <c r="D44" s="133"/>
      <c r="E44" s="131"/>
      <c r="F44" s="132"/>
      <c r="G44" s="132"/>
      <c r="H44" s="132"/>
      <c r="I44" s="133"/>
      <c r="J44" s="62"/>
    </row>
    <row r="45" spans="1:10" ht="14.25" x14ac:dyDescent="0.2">
      <c r="A45" s="39"/>
      <c r="B45" s="92"/>
      <c r="C45" s="92"/>
      <c r="D45" s="78"/>
      <c r="E45" s="140"/>
      <c r="F45" s="140"/>
      <c r="G45" s="123"/>
      <c r="H45" s="123"/>
      <c r="I45" s="78"/>
      <c r="J45" s="35"/>
    </row>
    <row r="46" spans="1:10" x14ac:dyDescent="0.2">
      <c r="A46" s="131"/>
      <c r="B46" s="132"/>
      <c r="C46" s="132"/>
      <c r="D46" s="133"/>
      <c r="E46" s="131"/>
      <c r="F46" s="132"/>
      <c r="G46" s="132"/>
      <c r="H46" s="132"/>
      <c r="I46" s="133"/>
      <c r="J46" s="62"/>
    </row>
    <row r="47" spans="1:10" ht="14.25" x14ac:dyDescent="0.2">
      <c r="A47" s="39"/>
      <c r="B47" s="92"/>
      <c r="C47" s="92"/>
      <c r="D47" s="78"/>
      <c r="E47" s="124"/>
      <c r="F47" s="124"/>
      <c r="G47" s="123"/>
      <c r="H47" s="123"/>
      <c r="I47" s="78"/>
      <c r="J47" s="105" t="s">
        <v>28</v>
      </c>
    </row>
    <row r="48" spans="1:10" ht="14.25" x14ac:dyDescent="0.2">
      <c r="A48" s="39"/>
      <c r="B48" s="92"/>
      <c r="C48" s="92"/>
      <c r="D48" s="78"/>
      <c r="E48" s="124"/>
      <c r="F48" s="124"/>
      <c r="G48" s="123"/>
      <c r="H48" s="123"/>
      <c r="I48" s="78"/>
      <c r="J48" s="105" t="s">
        <v>29</v>
      </c>
    </row>
    <row r="49" spans="1:10" ht="14.45" customHeight="1" x14ac:dyDescent="0.2">
      <c r="A49" s="126" t="s">
        <v>30</v>
      </c>
      <c r="B49" s="127"/>
      <c r="C49" s="136" t="s">
        <v>513</v>
      </c>
      <c r="D49" s="137"/>
      <c r="E49" s="134" t="s">
        <v>31</v>
      </c>
      <c r="F49" s="135"/>
      <c r="G49" s="128"/>
      <c r="H49" s="129"/>
      <c r="I49" s="129"/>
      <c r="J49" s="130"/>
    </row>
    <row r="50" spans="1:10" ht="14.25" x14ac:dyDescent="0.2">
      <c r="A50" s="39"/>
      <c r="B50" s="92"/>
      <c r="C50" s="123"/>
      <c r="D50" s="123"/>
      <c r="E50" s="124"/>
      <c r="F50" s="124"/>
      <c r="G50" s="125" t="s">
        <v>32</v>
      </c>
      <c r="H50" s="125"/>
      <c r="I50" s="125"/>
      <c r="J50" s="40"/>
    </row>
    <row r="51" spans="1:10" ht="13.9" customHeight="1" x14ac:dyDescent="0.2">
      <c r="A51" s="126" t="s">
        <v>33</v>
      </c>
      <c r="B51" s="127"/>
      <c r="C51" s="128" t="s">
        <v>514</v>
      </c>
      <c r="D51" s="129"/>
      <c r="E51" s="129"/>
      <c r="F51" s="129"/>
      <c r="G51" s="129"/>
      <c r="H51" s="129"/>
      <c r="I51" s="129"/>
      <c r="J51" s="130"/>
    </row>
    <row r="52" spans="1:10" ht="14.25" x14ac:dyDescent="0.2">
      <c r="A52" s="33"/>
      <c r="B52" s="78"/>
      <c r="C52" s="150" t="s">
        <v>34</v>
      </c>
      <c r="D52" s="150"/>
      <c r="E52" s="150"/>
      <c r="F52" s="150"/>
      <c r="G52" s="150"/>
      <c r="H52" s="150"/>
      <c r="I52" s="150"/>
      <c r="J52" s="35"/>
    </row>
    <row r="53" spans="1:10" ht="14.25" x14ac:dyDescent="0.2">
      <c r="A53" s="126" t="s">
        <v>35</v>
      </c>
      <c r="B53" s="127"/>
      <c r="C53" s="184" t="s">
        <v>515</v>
      </c>
      <c r="D53" s="185"/>
      <c r="E53" s="186"/>
      <c r="F53" s="124"/>
      <c r="G53" s="124"/>
      <c r="H53" s="139"/>
      <c r="I53" s="139"/>
      <c r="J53" s="187"/>
    </row>
    <row r="54" spans="1:10" ht="14.25" x14ac:dyDescent="0.2">
      <c r="A54" s="33"/>
      <c r="B54" s="78"/>
      <c r="C54" s="92"/>
      <c r="D54" s="78"/>
      <c r="E54" s="124"/>
      <c r="F54" s="124"/>
      <c r="G54" s="124"/>
      <c r="H54" s="124"/>
      <c r="I54" s="78"/>
      <c r="J54" s="35"/>
    </row>
    <row r="55" spans="1:10" ht="14.45" customHeight="1" x14ac:dyDescent="0.2">
      <c r="A55" s="126" t="s">
        <v>36</v>
      </c>
      <c r="B55" s="127"/>
      <c r="C55" s="180" t="s">
        <v>516</v>
      </c>
      <c r="D55" s="181"/>
      <c r="E55" s="181"/>
      <c r="F55" s="181"/>
      <c r="G55" s="181"/>
      <c r="H55" s="181"/>
      <c r="I55" s="181"/>
      <c r="J55" s="182"/>
    </row>
    <row r="56" spans="1:10" ht="14.25" x14ac:dyDescent="0.2">
      <c r="A56" s="33"/>
      <c r="B56" s="78"/>
      <c r="C56" s="78"/>
      <c r="D56" s="78"/>
      <c r="E56" s="124"/>
      <c r="F56" s="124"/>
      <c r="G56" s="124"/>
      <c r="H56" s="124"/>
      <c r="I56" s="78"/>
      <c r="J56" s="35"/>
    </row>
    <row r="57" spans="1:10" ht="14.25" x14ac:dyDescent="0.2">
      <c r="A57" s="126" t="s">
        <v>37</v>
      </c>
      <c r="B57" s="127"/>
      <c r="C57" s="180" t="s">
        <v>517</v>
      </c>
      <c r="D57" s="181"/>
      <c r="E57" s="181"/>
      <c r="F57" s="181"/>
      <c r="G57" s="181"/>
      <c r="H57" s="181"/>
      <c r="I57" s="181"/>
      <c r="J57" s="182"/>
    </row>
    <row r="58" spans="1:10" ht="14.45" customHeight="1" x14ac:dyDescent="0.2">
      <c r="A58" s="33"/>
      <c r="B58" s="78"/>
      <c r="C58" s="125" t="s">
        <v>38</v>
      </c>
      <c r="D58" s="125"/>
      <c r="E58" s="125"/>
      <c r="F58" s="125"/>
      <c r="G58" s="78"/>
      <c r="H58" s="78"/>
      <c r="I58" s="78"/>
      <c r="J58" s="35"/>
    </row>
    <row r="59" spans="1:10" ht="14.25" x14ac:dyDescent="0.2">
      <c r="A59" s="126" t="s">
        <v>39</v>
      </c>
      <c r="B59" s="127"/>
      <c r="C59" s="180" t="s">
        <v>551</v>
      </c>
      <c r="D59" s="181"/>
      <c r="E59" s="181"/>
      <c r="F59" s="181"/>
      <c r="G59" s="181"/>
      <c r="H59" s="181"/>
      <c r="I59" s="181"/>
      <c r="J59" s="182"/>
    </row>
    <row r="60" spans="1:10" ht="14.45" customHeight="1" x14ac:dyDescent="0.2">
      <c r="A60" s="41"/>
      <c r="B60" s="42"/>
      <c r="C60" s="183" t="s">
        <v>40</v>
      </c>
      <c r="D60" s="183"/>
      <c r="E60" s="183"/>
      <c r="F60" s="183"/>
      <c r="G60" s="183"/>
      <c r="H60" s="42"/>
      <c r="I60" s="42"/>
      <c r="J60" s="43"/>
    </row>
    <row r="67" ht="27" customHeight="1" x14ac:dyDescent="0.2"/>
    <row r="71" ht="38.450000000000003" customHeight="1" x14ac:dyDescent="0.2"/>
  </sheetData>
  <sheetProtection algorithmName="SHA-512" hashValue="MdwuNgaDQ725UaLrccuDvCVbekCg+s4vjkKJx8wJ4PTsNGef4UXjCPf/sC9ZZorqXZtlTmB7XlM+e+P/nMADRQ==" saltValue="nI/gIAR6Yq+j8/Ci3xI9yw==" spinCount="100000" sheet="1" formatCells="0" insertRows="0"/>
  <mergeCells count="124">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14:F14"/>
    <mergeCell ref="E15:F15"/>
    <mergeCell ref="A12:B12"/>
    <mergeCell ref="C12:D12"/>
    <mergeCell ref="E12:F12"/>
    <mergeCell ref="G12:H12"/>
    <mergeCell ref="E13:F13"/>
    <mergeCell ref="G13:H13"/>
    <mergeCell ref="A14:B14"/>
    <mergeCell ref="C14:D14"/>
    <mergeCell ref="H14:I14"/>
    <mergeCell ref="G15:H15"/>
    <mergeCell ref="E20:F20"/>
    <mergeCell ref="A16:B16"/>
    <mergeCell ref="C16:D16"/>
    <mergeCell ref="A17:J17"/>
    <mergeCell ref="A18:B18"/>
    <mergeCell ref="C18:J18"/>
    <mergeCell ref="E19:F19"/>
    <mergeCell ref="G19:H19"/>
    <mergeCell ref="A20:B20"/>
    <mergeCell ref="C20:D20"/>
    <mergeCell ref="G20:J20"/>
    <mergeCell ref="E21:F21"/>
    <mergeCell ref="G21:H21"/>
    <mergeCell ref="E25:F25"/>
    <mergeCell ref="G25:H25"/>
    <mergeCell ref="E23:F23"/>
    <mergeCell ref="G23:H23"/>
    <mergeCell ref="A22:B22"/>
    <mergeCell ref="C22:J22"/>
    <mergeCell ref="A24:B24"/>
    <mergeCell ref="C24:J24"/>
    <mergeCell ref="E28:F28"/>
    <mergeCell ref="G28:H28"/>
    <mergeCell ref="A26:B26"/>
    <mergeCell ref="E27:F27"/>
    <mergeCell ref="G27:H27"/>
    <mergeCell ref="C26:J26"/>
    <mergeCell ref="A28:B28"/>
    <mergeCell ref="I28:J28"/>
    <mergeCell ref="E29:F29"/>
    <mergeCell ref="G29:H29"/>
    <mergeCell ref="A30:B30"/>
    <mergeCell ref="D30:G30"/>
    <mergeCell ref="A31:B31"/>
    <mergeCell ref="E31:F31"/>
    <mergeCell ref="G31:H31"/>
    <mergeCell ref="I31:J31"/>
    <mergeCell ref="A32:B32"/>
    <mergeCell ref="D32:G32"/>
    <mergeCell ref="E33:F33"/>
    <mergeCell ref="G33:H33"/>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E41:F41"/>
    <mergeCell ref="G41:H41"/>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s>
  <dataValidations count="3">
    <dataValidation type="list" allowBlank="1" showInputMessage="1" showErrorMessage="1" sqref="C32" xr:uid="{00000000-0002-0000-0000-000000000000}">
      <formula1>$H$32:$I$32</formula1>
    </dataValidation>
    <dataValidation type="list" allowBlank="1" showInputMessage="1" showErrorMessage="1" sqref="C30" xr:uid="{00000000-0002-0000-0000-000001000000}">
      <formula1>$H$30:$I$30</formula1>
    </dataValidation>
    <dataValidation type="list" allowBlank="1" showInputMessage="1" showErrorMessage="1" sqref="C49:D49" xr:uid="{00000000-0002-0000-0000-000002000000}">
      <formula1>$J$47:$J$48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zoomScaleNormal="100" zoomScaleSheetLayoutView="100" workbookViewId="0">
      <selection activeCell="H31" sqref="H31"/>
    </sheetView>
  </sheetViews>
  <sheetFormatPr defaultColWidth="8.85546875" defaultRowHeight="12.75" x14ac:dyDescent="0.2"/>
  <cols>
    <col min="1" max="7" width="8.85546875" style="25"/>
    <col min="8" max="9" width="16.7109375" style="61" customWidth="1"/>
    <col min="10" max="10" width="10.28515625" style="25" bestFit="1" customWidth="1"/>
    <col min="11" max="16384" width="8.85546875" style="25"/>
  </cols>
  <sheetData>
    <row r="1" spans="1:9" x14ac:dyDescent="0.2">
      <c r="A1" s="201" t="s">
        <v>41</v>
      </c>
      <c r="B1" s="202"/>
      <c r="C1" s="202"/>
      <c r="D1" s="202"/>
      <c r="E1" s="202"/>
      <c r="F1" s="202"/>
      <c r="G1" s="202"/>
      <c r="H1" s="202"/>
      <c r="I1" s="202"/>
    </row>
    <row r="2" spans="1:9" x14ac:dyDescent="0.2">
      <c r="A2" s="203" t="s">
        <v>518</v>
      </c>
      <c r="B2" s="204"/>
      <c r="C2" s="204"/>
      <c r="D2" s="204"/>
      <c r="E2" s="204"/>
      <c r="F2" s="204"/>
      <c r="G2" s="204"/>
      <c r="H2" s="204"/>
      <c r="I2" s="204"/>
    </row>
    <row r="3" spans="1:9" x14ac:dyDescent="0.2">
      <c r="A3" s="205" t="s">
        <v>493</v>
      </c>
      <c r="B3" s="206"/>
      <c r="C3" s="206"/>
      <c r="D3" s="206"/>
      <c r="E3" s="206"/>
      <c r="F3" s="206"/>
      <c r="G3" s="206"/>
      <c r="H3" s="206"/>
      <c r="I3" s="206"/>
    </row>
    <row r="4" spans="1:9" x14ac:dyDescent="0.2">
      <c r="A4" s="207" t="s">
        <v>519</v>
      </c>
      <c r="B4" s="208"/>
      <c r="C4" s="208"/>
      <c r="D4" s="208"/>
      <c r="E4" s="208"/>
      <c r="F4" s="208"/>
      <c r="G4" s="208"/>
      <c r="H4" s="208"/>
      <c r="I4" s="209"/>
    </row>
    <row r="5" spans="1:9" ht="34.5" thickBot="1" x14ac:dyDescent="0.25">
      <c r="A5" s="213" t="s">
        <v>42</v>
      </c>
      <c r="B5" s="214"/>
      <c r="C5" s="214"/>
      <c r="D5" s="214"/>
      <c r="E5" s="214"/>
      <c r="F5" s="215"/>
      <c r="G5" s="26" t="s">
        <v>43</v>
      </c>
      <c r="H5" s="56" t="s">
        <v>44</v>
      </c>
      <c r="I5" s="57" t="s">
        <v>45</v>
      </c>
    </row>
    <row r="6" spans="1:9" x14ac:dyDescent="0.2">
      <c r="A6" s="210">
        <v>1</v>
      </c>
      <c r="B6" s="211"/>
      <c r="C6" s="211"/>
      <c r="D6" s="211"/>
      <c r="E6" s="211"/>
      <c r="F6" s="212"/>
      <c r="G6" s="27">
        <v>2</v>
      </c>
      <c r="H6" s="28">
        <v>3</v>
      </c>
      <c r="I6" s="28">
        <v>4</v>
      </c>
    </row>
    <row r="7" spans="1:9" x14ac:dyDescent="0.2">
      <c r="A7" s="216"/>
      <c r="B7" s="216"/>
      <c r="C7" s="216"/>
      <c r="D7" s="216"/>
      <c r="E7" s="216"/>
      <c r="F7" s="216"/>
      <c r="G7" s="216"/>
      <c r="H7" s="216"/>
      <c r="I7" s="217"/>
    </row>
    <row r="8" spans="1:9" ht="12.75" customHeight="1" x14ac:dyDescent="0.2">
      <c r="A8" s="218" t="s">
        <v>46</v>
      </c>
      <c r="B8" s="219"/>
      <c r="C8" s="219"/>
      <c r="D8" s="219"/>
      <c r="E8" s="219"/>
      <c r="F8" s="220"/>
      <c r="G8" s="16">
        <v>1</v>
      </c>
      <c r="H8" s="58">
        <v>0</v>
      </c>
      <c r="I8" s="58">
        <v>0</v>
      </c>
    </row>
    <row r="9" spans="1:9" ht="12.75" customHeight="1" x14ac:dyDescent="0.2">
      <c r="A9" s="198" t="s">
        <v>47</v>
      </c>
      <c r="B9" s="199"/>
      <c r="C9" s="199"/>
      <c r="D9" s="199"/>
      <c r="E9" s="199"/>
      <c r="F9" s="200"/>
      <c r="G9" s="17">
        <v>2</v>
      </c>
      <c r="H9" s="59">
        <f>H10+H17+H27+H38+H43</f>
        <v>728032913</v>
      </c>
      <c r="I9" s="59">
        <f>I10+I17+I27+I38+I43</f>
        <v>862393774</v>
      </c>
    </row>
    <row r="10" spans="1:9" ht="12.75" customHeight="1" x14ac:dyDescent="0.2">
      <c r="A10" s="189" t="s">
        <v>48</v>
      </c>
      <c r="B10" s="190"/>
      <c r="C10" s="190"/>
      <c r="D10" s="190"/>
      <c r="E10" s="190"/>
      <c r="F10" s="191"/>
      <c r="G10" s="17">
        <v>3</v>
      </c>
      <c r="H10" s="59">
        <f>H11+H12+H13+H14+H15+H16</f>
        <v>7113034</v>
      </c>
      <c r="I10" s="59">
        <f>I11+I12+I13+I14+I15+I16</f>
        <v>8805704</v>
      </c>
    </row>
    <row r="11" spans="1:9" ht="12.75" customHeight="1" x14ac:dyDescent="0.2">
      <c r="A11" s="195" t="s">
        <v>49</v>
      </c>
      <c r="B11" s="196"/>
      <c r="C11" s="196"/>
      <c r="D11" s="196"/>
      <c r="E11" s="196"/>
      <c r="F11" s="197"/>
      <c r="G11" s="16">
        <v>4</v>
      </c>
      <c r="H11" s="58">
        <v>0</v>
      </c>
      <c r="I11" s="58">
        <v>0</v>
      </c>
    </row>
    <row r="12" spans="1:9" ht="23.45" customHeight="1" x14ac:dyDescent="0.2">
      <c r="A12" s="195" t="s">
        <v>50</v>
      </c>
      <c r="B12" s="196"/>
      <c r="C12" s="196"/>
      <c r="D12" s="196"/>
      <c r="E12" s="196"/>
      <c r="F12" s="197"/>
      <c r="G12" s="16">
        <v>5</v>
      </c>
      <c r="H12" s="58">
        <v>5327241</v>
      </c>
      <c r="I12" s="58">
        <v>7017105</v>
      </c>
    </row>
    <row r="13" spans="1:9" ht="12.75" customHeight="1" x14ac:dyDescent="0.2">
      <c r="A13" s="195" t="s">
        <v>51</v>
      </c>
      <c r="B13" s="196"/>
      <c r="C13" s="196"/>
      <c r="D13" s="196"/>
      <c r="E13" s="196"/>
      <c r="F13" s="197"/>
      <c r="G13" s="16">
        <v>6</v>
      </c>
      <c r="H13" s="58">
        <v>871672</v>
      </c>
      <c r="I13" s="58">
        <v>871672</v>
      </c>
    </row>
    <row r="14" spans="1:9" ht="12.75" customHeight="1" x14ac:dyDescent="0.2">
      <c r="A14" s="195" t="s">
        <v>52</v>
      </c>
      <c r="B14" s="196"/>
      <c r="C14" s="196"/>
      <c r="D14" s="196"/>
      <c r="E14" s="196"/>
      <c r="F14" s="197"/>
      <c r="G14" s="16">
        <v>7</v>
      </c>
      <c r="H14" s="58">
        <v>0</v>
      </c>
      <c r="I14" s="58">
        <v>0</v>
      </c>
    </row>
    <row r="15" spans="1:9" ht="12.75" customHeight="1" x14ac:dyDescent="0.2">
      <c r="A15" s="195" t="s">
        <v>53</v>
      </c>
      <c r="B15" s="196"/>
      <c r="C15" s="196"/>
      <c r="D15" s="196"/>
      <c r="E15" s="196"/>
      <c r="F15" s="197"/>
      <c r="G15" s="16">
        <v>8</v>
      </c>
      <c r="H15" s="58">
        <v>914121</v>
      </c>
      <c r="I15" s="58">
        <v>916927</v>
      </c>
    </row>
    <row r="16" spans="1:9" ht="12.75" customHeight="1" x14ac:dyDescent="0.2">
      <c r="A16" s="195" t="s">
        <v>54</v>
      </c>
      <c r="B16" s="196"/>
      <c r="C16" s="196"/>
      <c r="D16" s="196"/>
      <c r="E16" s="196"/>
      <c r="F16" s="197"/>
      <c r="G16" s="16">
        <v>9</v>
      </c>
      <c r="H16" s="58">
        <v>0</v>
      </c>
      <c r="I16" s="58">
        <v>0</v>
      </c>
    </row>
    <row r="17" spans="1:9" ht="12.75" customHeight="1" x14ac:dyDescent="0.2">
      <c r="A17" s="189" t="s">
        <v>55</v>
      </c>
      <c r="B17" s="190"/>
      <c r="C17" s="190"/>
      <c r="D17" s="190"/>
      <c r="E17" s="190"/>
      <c r="F17" s="191"/>
      <c r="G17" s="17">
        <v>10</v>
      </c>
      <c r="H17" s="59">
        <f>H18+H19+H20+H21+H22+H23+H24+H25+H26</f>
        <v>662329502</v>
      </c>
      <c r="I17" s="59">
        <f>I18+I19+I20+I21+I22+I23+I24+I25+I26</f>
        <v>792216731</v>
      </c>
    </row>
    <row r="18" spans="1:9" ht="12.75" customHeight="1" x14ac:dyDescent="0.2">
      <c r="A18" s="195" t="s">
        <v>56</v>
      </c>
      <c r="B18" s="196"/>
      <c r="C18" s="196"/>
      <c r="D18" s="196"/>
      <c r="E18" s="196"/>
      <c r="F18" s="197"/>
      <c r="G18" s="16">
        <v>11</v>
      </c>
      <c r="H18" s="58">
        <v>129883886</v>
      </c>
      <c r="I18" s="58">
        <v>191149147</v>
      </c>
    </row>
    <row r="19" spans="1:9" ht="12.75" customHeight="1" x14ac:dyDescent="0.2">
      <c r="A19" s="195" t="s">
        <v>57</v>
      </c>
      <c r="B19" s="196"/>
      <c r="C19" s="196"/>
      <c r="D19" s="196"/>
      <c r="E19" s="196"/>
      <c r="F19" s="197"/>
      <c r="G19" s="16">
        <v>12</v>
      </c>
      <c r="H19" s="58">
        <v>412109694</v>
      </c>
      <c r="I19" s="58">
        <v>411037030</v>
      </c>
    </row>
    <row r="20" spans="1:9" ht="12.75" customHeight="1" x14ac:dyDescent="0.2">
      <c r="A20" s="195" t="s">
        <v>58</v>
      </c>
      <c r="B20" s="196"/>
      <c r="C20" s="196"/>
      <c r="D20" s="196"/>
      <c r="E20" s="196"/>
      <c r="F20" s="197"/>
      <c r="G20" s="16">
        <v>13</v>
      </c>
      <c r="H20" s="58">
        <v>57687356</v>
      </c>
      <c r="I20" s="58">
        <v>61428951</v>
      </c>
    </row>
    <row r="21" spans="1:9" ht="12.75" customHeight="1" x14ac:dyDescent="0.2">
      <c r="A21" s="195" t="s">
        <v>59</v>
      </c>
      <c r="B21" s="196"/>
      <c r="C21" s="196"/>
      <c r="D21" s="196"/>
      <c r="E21" s="196"/>
      <c r="F21" s="197"/>
      <c r="G21" s="16">
        <v>14</v>
      </c>
      <c r="H21" s="58">
        <v>14412117</v>
      </c>
      <c r="I21" s="58">
        <v>17740167</v>
      </c>
    </row>
    <row r="22" spans="1:9" ht="12.75" customHeight="1" x14ac:dyDescent="0.2">
      <c r="A22" s="195" t="s">
        <v>60</v>
      </c>
      <c r="B22" s="196"/>
      <c r="C22" s="196"/>
      <c r="D22" s="196"/>
      <c r="E22" s="196"/>
      <c r="F22" s="197"/>
      <c r="G22" s="16">
        <v>15</v>
      </c>
      <c r="H22" s="58">
        <v>0</v>
      </c>
      <c r="I22" s="58">
        <v>0</v>
      </c>
    </row>
    <row r="23" spans="1:9" ht="12.75" customHeight="1" x14ac:dyDescent="0.2">
      <c r="A23" s="195" t="s">
        <v>61</v>
      </c>
      <c r="B23" s="196"/>
      <c r="C23" s="196"/>
      <c r="D23" s="196"/>
      <c r="E23" s="196"/>
      <c r="F23" s="197"/>
      <c r="G23" s="16">
        <v>16</v>
      </c>
      <c r="H23" s="58">
        <v>117031</v>
      </c>
      <c r="I23" s="58">
        <v>14792164</v>
      </c>
    </row>
    <row r="24" spans="1:9" ht="12.75" customHeight="1" x14ac:dyDescent="0.2">
      <c r="A24" s="195" t="s">
        <v>62</v>
      </c>
      <c r="B24" s="196"/>
      <c r="C24" s="196"/>
      <c r="D24" s="196"/>
      <c r="E24" s="196"/>
      <c r="F24" s="197"/>
      <c r="G24" s="16">
        <v>17</v>
      </c>
      <c r="H24" s="58">
        <v>41738408</v>
      </c>
      <c r="I24" s="58">
        <v>89842314</v>
      </c>
    </row>
    <row r="25" spans="1:9" ht="12.75" customHeight="1" x14ac:dyDescent="0.2">
      <c r="A25" s="195" t="s">
        <v>63</v>
      </c>
      <c r="B25" s="196"/>
      <c r="C25" s="196"/>
      <c r="D25" s="196"/>
      <c r="E25" s="196"/>
      <c r="F25" s="197"/>
      <c r="G25" s="16">
        <v>18</v>
      </c>
      <c r="H25" s="58">
        <v>6032708</v>
      </c>
      <c r="I25" s="58">
        <v>5915533</v>
      </c>
    </row>
    <row r="26" spans="1:9" ht="12.75" customHeight="1" x14ac:dyDescent="0.2">
      <c r="A26" s="195" t="s">
        <v>64</v>
      </c>
      <c r="B26" s="196"/>
      <c r="C26" s="196"/>
      <c r="D26" s="196"/>
      <c r="E26" s="196"/>
      <c r="F26" s="197"/>
      <c r="G26" s="16">
        <v>19</v>
      </c>
      <c r="H26" s="58">
        <v>348302</v>
      </c>
      <c r="I26" s="58">
        <v>311425</v>
      </c>
    </row>
    <row r="27" spans="1:9" ht="12.75" customHeight="1" x14ac:dyDescent="0.2">
      <c r="A27" s="189" t="s">
        <v>65</v>
      </c>
      <c r="B27" s="190"/>
      <c r="C27" s="190"/>
      <c r="D27" s="190"/>
      <c r="E27" s="190"/>
      <c r="F27" s="191"/>
      <c r="G27" s="17">
        <v>20</v>
      </c>
      <c r="H27" s="59">
        <f>SUM(H28:H37)</f>
        <v>18469932</v>
      </c>
      <c r="I27" s="59">
        <f>SUM(I28:I37)</f>
        <v>20599969</v>
      </c>
    </row>
    <row r="28" spans="1:9" ht="12.75" customHeight="1" x14ac:dyDescent="0.2">
      <c r="A28" s="195" t="s">
        <v>66</v>
      </c>
      <c r="B28" s="196"/>
      <c r="C28" s="196"/>
      <c r="D28" s="196"/>
      <c r="E28" s="196"/>
      <c r="F28" s="197"/>
      <c r="G28" s="16">
        <v>21</v>
      </c>
      <c r="H28" s="58">
        <v>0</v>
      </c>
      <c r="I28" s="58">
        <v>0</v>
      </c>
    </row>
    <row r="29" spans="1:9" ht="12.75" customHeight="1" x14ac:dyDescent="0.2">
      <c r="A29" s="195" t="s">
        <v>67</v>
      </c>
      <c r="B29" s="196"/>
      <c r="C29" s="196"/>
      <c r="D29" s="196"/>
      <c r="E29" s="196"/>
      <c r="F29" s="197"/>
      <c r="G29" s="16">
        <v>22</v>
      </c>
      <c r="H29" s="58">
        <v>0</v>
      </c>
      <c r="I29" s="58">
        <v>0</v>
      </c>
    </row>
    <row r="30" spans="1:9" ht="12.75" customHeight="1" x14ac:dyDescent="0.2">
      <c r="A30" s="195" t="s">
        <v>68</v>
      </c>
      <c r="B30" s="196"/>
      <c r="C30" s="196"/>
      <c r="D30" s="196"/>
      <c r="E30" s="196"/>
      <c r="F30" s="197"/>
      <c r="G30" s="16">
        <v>23</v>
      </c>
      <c r="H30" s="58">
        <v>0</v>
      </c>
      <c r="I30" s="58">
        <v>0</v>
      </c>
    </row>
    <row r="31" spans="1:9" ht="24.6" customHeight="1" x14ac:dyDescent="0.2">
      <c r="A31" s="195" t="s">
        <v>69</v>
      </c>
      <c r="B31" s="196"/>
      <c r="C31" s="196"/>
      <c r="D31" s="196"/>
      <c r="E31" s="196"/>
      <c r="F31" s="197"/>
      <c r="G31" s="16">
        <v>24</v>
      </c>
      <c r="H31" s="58">
        <v>16254440</v>
      </c>
      <c r="I31" s="58">
        <v>16108372</v>
      </c>
    </row>
    <row r="32" spans="1:9" ht="24" customHeight="1" x14ac:dyDescent="0.2">
      <c r="A32" s="195" t="s">
        <v>70</v>
      </c>
      <c r="B32" s="196"/>
      <c r="C32" s="196"/>
      <c r="D32" s="196"/>
      <c r="E32" s="196"/>
      <c r="F32" s="197"/>
      <c r="G32" s="16">
        <v>25</v>
      </c>
      <c r="H32" s="58">
        <v>0</v>
      </c>
      <c r="I32" s="58">
        <v>0</v>
      </c>
    </row>
    <row r="33" spans="1:9" ht="26.45" customHeight="1" x14ac:dyDescent="0.2">
      <c r="A33" s="195" t="s">
        <v>71</v>
      </c>
      <c r="B33" s="196"/>
      <c r="C33" s="196"/>
      <c r="D33" s="196"/>
      <c r="E33" s="196"/>
      <c r="F33" s="197"/>
      <c r="G33" s="16">
        <v>26</v>
      </c>
      <c r="H33" s="58">
        <v>795420</v>
      </c>
      <c r="I33" s="58">
        <v>3643444</v>
      </c>
    </row>
    <row r="34" spans="1:9" ht="12.75" customHeight="1" x14ac:dyDescent="0.2">
      <c r="A34" s="195" t="s">
        <v>72</v>
      </c>
      <c r="B34" s="196"/>
      <c r="C34" s="196"/>
      <c r="D34" s="196"/>
      <c r="E34" s="196"/>
      <c r="F34" s="197"/>
      <c r="G34" s="16">
        <v>27</v>
      </c>
      <c r="H34" s="58">
        <v>135827</v>
      </c>
      <c r="I34" s="58">
        <v>224</v>
      </c>
    </row>
    <row r="35" spans="1:9" ht="12.75" customHeight="1" x14ac:dyDescent="0.2">
      <c r="A35" s="195" t="s">
        <v>73</v>
      </c>
      <c r="B35" s="196"/>
      <c r="C35" s="196"/>
      <c r="D35" s="196"/>
      <c r="E35" s="196"/>
      <c r="F35" s="197"/>
      <c r="G35" s="16">
        <v>28</v>
      </c>
      <c r="H35" s="58">
        <v>590532</v>
      </c>
      <c r="I35" s="58">
        <v>613367</v>
      </c>
    </row>
    <row r="36" spans="1:9" ht="12.75" customHeight="1" x14ac:dyDescent="0.2">
      <c r="A36" s="195" t="s">
        <v>74</v>
      </c>
      <c r="B36" s="196"/>
      <c r="C36" s="196"/>
      <c r="D36" s="196"/>
      <c r="E36" s="196"/>
      <c r="F36" s="197"/>
      <c r="G36" s="16">
        <v>29</v>
      </c>
      <c r="H36" s="58">
        <v>0</v>
      </c>
      <c r="I36" s="58">
        <v>0</v>
      </c>
    </row>
    <row r="37" spans="1:9" ht="12.75" customHeight="1" x14ac:dyDescent="0.2">
      <c r="A37" s="195" t="s">
        <v>75</v>
      </c>
      <c r="B37" s="196"/>
      <c r="C37" s="196"/>
      <c r="D37" s="196"/>
      <c r="E37" s="196"/>
      <c r="F37" s="197"/>
      <c r="G37" s="16">
        <v>30</v>
      </c>
      <c r="H37" s="58">
        <v>693713</v>
      </c>
      <c r="I37" s="58">
        <v>234562</v>
      </c>
    </row>
    <row r="38" spans="1:9" ht="12.75" customHeight="1" x14ac:dyDescent="0.2">
      <c r="A38" s="189" t="s">
        <v>76</v>
      </c>
      <c r="B38" s="190"/>
      <c r="C38" s="190"/>
      <c r="D38" s="190"/>
      <c r="E38" s="190"/>
      <c r="F38" s="191"/>
      <c r="G38" s="17">
        <v>31</v>
      </c>
      <c r="H38" s="59">
        <f>H39+H40+H41+H42</f>
        <v>0</v>
      </c>
      <c r="I38" s="59">
        <f>I39+I40+I41+I42</f>
        <v>0</v>
      </c>
    </row>
    <row r="39" spans="1:9" ht="12.75" customHeight="1" x14ac:dyDescent="0.2">
      <c r="A39" s="195" t="s">
        <v>77</v>
      </c>
      <c r="B39" s="196"/>
      <c r="C39" s="196"/>
      <c r="D39" s="196"/>
      <c r="E39" s="196"/>
      <c r="F39" s="197"/>
      <c r="G39" s="16">
        <v>32</v>
      </c>
      <c r="H39" s="58">
        <v>0</v>
      </c>
      <c r="I39" s="58">
        <v>0</v>
      </c>
    </row>
    <row r="40" spans="1:9" ht="21.6" customHeight="1" x14ac:dyDescent="0.2">
      <c r="A40" s="195" t="s">
        <v>78</v>
      </c>
      <c r="B40" s="196"/>
      <c r="C40" s="196"/>
      <c r="D40" s="196"/>
      <c r="E40" s="196"/>
      <c r="F40" s="197"/>
      <c r="G40" s="16">
        <v>33</v>
      </c>
      <c r="H40" s="58">
        <v>0</v>
      </c>
      <c r="I40" s="58">
        <v>0</v>
      </c>
    </row>
    <row r="41" spans="1:9" ht="12.75" customHeight="1" x14ac:dyDescent="0.2">
      <c r="A41" s="195" t="s">
        <v>79</v>
      </c>
      <c r="B41" s="196"/>
      <c r="C41" s="196"/>
      <c r="D41" s="196"/>
      <c r="E41" s="196"/>
      <c r="F41" s="197"/>
      <c r="G41" s="16">
        <v>34</v>
      </c>
      <c r="H41" s="58">
        <v>0</v>
      </c>
      <c r="I41" s="58">
        <v>0</v>
      </c>
    </row>
    <row r="42" spans="1:9" ht="12.75" customHeight="1" x14ac:dyDescent="0.2">
      <c r="A42" s="195" t="s">
        <v>80</v>
      </c>
      <c r="B42" s="196"/>
      <c r="C42" s="196"/>
      <c r="D42" s="196"/>
      <c r="E42" s="196"/>
      <c r="F42" s="197"/>
      <c r="G42" s="16">
        <v>35</v>
      </c>
      <c r="H42" s="58">
        <v>0</v>
      </c>
      <c r="I42" s="58">
        <v>0</v>
      </c>
    </row>
    <row r="43" spans="1:9" ht="12.75" customHeight="1" x14ac:dyDescent="0.2">
      <c r="A43" s="221" t="s">
        <v>81</v>
      </c>
      <c r="B43" s="222"/>
      <c r="C43" s="222"/>
      <c r="D43" s="222"/>
      <c r="E43" s="222"/>
      <c r="F43" s="223"/>
      <c r="G43" s="16">
        <v>36</v>
      </c>
      <c r="H43" s="58">
        <v>40120445</v>
      </c>
      <c r="I43" s="58">
        <v>40771370</v>
      </c>
    </row>
    <row r="44" spans="1:9" ht="12.75" customHeight="1" x14ac:dyDescent="0.2">
      <c r="A44" s="198" t="s">
        <v>82</v>
      </c>
      <c r="B44" s="199"/>
      <c r="C44" s="199"/>
      <c r="D44" s="199"/>
      <c r="E44" s="199"/>
      <c r="F44" s="200"/>
      <c r="G44" s="17">
        <v>37</v>
      </c>
      <c r="H44" s="59">
        <f>H45+H53+H60+H70</f>
        <v>94414531</v>
      </c>
      <c r="I44" s="59">
        <f>I45+I53+I60+I70</f>
        <v>91820402</v>
      </c>
    </row>
    <row r="45" spans="1:9" ht="12.75" customHeight="1" x14ac:dyDescent="0.2">
      <c r="A45" s="189" t="s">
        <v>83</v>
      </c>
      <c r="B45" s="190"/>
      <c r="C45" s="190"/>
      <c r="D45" s="190"/>
      <c r="E45" s="190"/>
      <c r="F45" s="191"/>
      <c r="G45" s="17">
        <v>38</v>
      </c>
      <c r="H45" s="59">
        <f>SUM(H46:H52)</f>
        <v>7386812</v>
      </c>
      <c r="I45" s="59">
        <f>SUM(I46:I52)</f>
        <v>10177867</v>
      </c>
    </row>
    <row r="46" spans="1:9" ht="12.75" customHeight="1" x14ac:dyDescent="0.2">
      <c r="A46" s="195" t="s">
        <v>84</v>
      </c>
      <c r="B46" s="196"/>
      <c r="C46" s="196"/>
      <c r="D46" s="196"/>
      <c r="E46" s="196"/>
      <c r="F46" s="197"/>
      <c r="G46" s="16">
        <v>39</v>
      </c>
      <c r="H46" s="58">
        <v>6971251</v>
      </c>
      <c r="I46" s="58">
        <v>9833231</v>
      </c>
    </row>
    <row r="47" spans="1:9" ht="12.75" customHeight="1" x14ac:dyDescent="0.2">
      <c r="A47" s="195" t="s">
        <v>85</v>
      </c>
      <c r="B47" s="196"/>
      <c r="C47" s="196"/>
      <c r="D47" s="196"/>
      <c r="E47" s="196"/>
      <c r="F47" s="197"/>
      <c r="G47" s="16">
        <v>40</v>
      </c>
      <c r="H47" s="58">
        <v>0</v>
      </c>
      <c r="I47" s="58">
        <v>0</v>
      </c>
    </row>
    <row r="48" spans="1:9" ht="12.75" customHeight="1" x14ac:dyDescent="0.2">
      <c r="A48" s="195" t="s">
        <v>86</v>
      </c>
      <c r="B48" s="196"/>
      <c r="C48" s="196"/>
      <c r="D48" s="196"/>
      <c r="E48" s="196"/>
      <c r="F48" s="197"/>
      <c r="G48" s="16">
        <v>41</v>
      </c>
      <c r="H48" s="58">
        <v>0</v>
      </c>
      <c r="I48" s="58">
        <v>0</v>
      </c>
    </row>
    <row r="49" spans="1:9" ht="12.75" customHeight="1" x14ac:dyDescent="0.2">
      <c r="A49" s="195" t="s">
        <v>87</v>
      </c>
      <c r="B49" s="196"/>
      <c r="C49" s="196"/>
      <c r="D49" s="196"/>
      <c r="E49" s="196"/>
      <c r="F49" s="197"/>
      <c r="G49" s="16">
        <v>42</v>
      </c>
      <c r="H49" s="58">
        <v>412423</v>
      </c>
      <c r="I49" s="58">
        <v>339835</v>
      </c>
    </row>
    <row r="50" spans="1:9" ht="12.75" customHeight="1" x14ac:dyDescent="0.2">
      <c r="A50" s="195" t="s">
        <v>88</v>
      </c>
      <c r="B50" s="196"/>
      <c r="C50" s="196"/>
      <c r="D50" s="196"/>
      <c r="E50" s="196"/>
      <c r="F50" s="197"/>
      <c r="G50" s="16">
        <v>43</v>
      </c>
      <c r="H50" s="58">
        <v>3138</v>
      </c>
      <c r="I50" s="58">
        <v>4801</v>
      </c>
    </row>
    <row r="51" spans="1:9" ht="12.75" customHeight="1" x14ac:dyDescent="0.2">
      <c r="A51" s="195" t="s">
        <v>89</v>
      </c>
      <c r="B51" s="196"/>
      <c r="C51" s="196"/>
      <c r="D51" s="196"/>
      <c r="E51" s="196"/>
      <c r="F51" s="197"/>
      <c r="G51" s="16">
        <v>44</v>
      </c>
      <c r="H51" s="58">
        <v>0</v>
      </c>
      <c r="I51" s="58">
        <v>0</v>
      </c>
    </row>
    <row r="52" spans="1:9" ht="12.75" customHeight="1" x14ac:dyDescent="0.2">
      <c r="A52" s="195" t="s">
        <v>90</v>
      </c>
      <c r="B52" s="196"/>
      <c r="C52" s="196"/>
      <c r="D52" s="196"/>
      <c r="E52" s="196"/>
      <c r="F52" s="197"/>
      <c r="G52" s="16">
        <v>45</v>
      </c>
      <c r="H52" s="58">
        <v>0</v>
      </c>
      <c r="I52" s="58">
        <v>0</v>
      </c>
    </row>
    <row r="53" spans="1:9" ht="12.75" customHeight="1" x14ac:dyDescent="0.2">
      <c r="A53" s="189" t="s">
        <v>91</v>
      </c>
      <c r="B53" s="190"/>
      <c r="C53" s="190"/>
      <c r="D53" s="190"/>
      <c r="E53" s="190"/>
      <c r="F53" s="191"/>
      <c r="G53" s="17">
        <v>46</v>
      </c>
      <c r="H53" s="59">
        <f>SUM(H54:H59)</f>
        <v>6200436</v>
      </c>
      <c r="I53" s="59">
        <f>SUM(I54:I59)</f>
        <v>8328541</v>
      </c>
    </row>
    <row r="54" spans="1:9" ht="12.75" customHeight="1" x14ac:dyDescent="0.2">
      <c r="A54" s="195" t="s">
        <v>92</v>
      </c>
      <c r="B54" s="196"/>
      <c r="C54" s="196"/>
      <c r="D54" s="196"/>
      <c r="E54" s="196"/>
      <c r="F54" s="197"/>
      <c r="G54" s="16">
        <v>47</v>
      </c>
      <c r="H54" s="58">
        <v>0</v>
      </c>
      <c r="I54" s="58">
        <v>0</v>
      </c>
    </row>
    <row r="55" spans="1:9" ht="24.6" customHeight="1" x14ac:dyDescent="0.2">
      <c r="A55" s="195" t="s">
        <v>93</v>
      </c>
      <c r="B55" s="196"/>
      <c r="C55" s="196"/>
      <c r="D55" s="196"/>
      <c r="E55" s="196"/>
      <c r="F55" s="197"/>
      <c r="G55" s="16">
        <v>48</v>
      </c>
      <c r="H55" s="58">
        <v>1373496</v>
      </c>
      <c r="I55" s="58">
        <v>415736</v>
      </c>
    </row>
    <row r="56" spans="1:9" ht="12.75" customHeight="1" x14ac:dyDescent="0.2">
      <c r="A56" s="195" t="s">
        <v>94</v>
      </c>
      <c r="B56" s="196"/>
      <c r="C56" s="196"/>
      <c r="D56" s="196"/>
      <c r="E56" s="196"/>
      <c r="F56" s="197"/>
      <c r="G56" s="16">
        <v>49</v>
      </c>
      <c r="H56" s="58">
        <v>2436265</v>
      </c>
      <c r="I56" s="58">
        <v>2945305</v>
      </c>
    </row>
    <row r="57" spans="1:9" ht="12.75" customHeight="1" x14ac:dyDescent="0.2">
      <c r="A57" s="195" t="s">
        <v>95</v>
      </c>
      <c r="B57" s="196"/>
      <c r="C57" s="196"/>
      <c r="D57" s="196"/>
      <c r="E57" s="196"/>
      <c r="F57" s="197"/>
      <c r="G57" s="16">
        <v>50</v>
      </c>
      <c r="H57" s="58">
        <v>109278</v>
      </c>
      <c r="I57" s="58">
        <v>1589196</v>
      </c>
    </row>
    <row r="58" spans="1:9" ht="12.75" customHeight="1" x14ac:dyDescent="0.2">
      <c r="A58" s="195" t="s">
        <v>96</v>
      </c>
      <c r="B58" s="196"/>
      <c r="C58" s="196"/>
      <c r="D58" s="196"/>
      <c r="E58" s="196"/>
      <c r="F58" s="197"/>
      <c r="G58" s="16">
        <v>51</v>
      </c>
      <c r="H58" s="58">
        <v>1942981</v>
      </c>
      <c r="I58" s="58">
        <v>2506983</v>
      </c>
    </row>
    <row r="59" spans="1:9" ht="12.75" customHeight="1" x14ac:dyDescent="0.2">
      <c r="A59" s="195" t="s">
        <v>97</v>
      </c>
      <c r="B59" s="196"/>
      <c r="C59" s="196"/>
      <c r="D59" s="196"/>
      <c r="E59" s="196"/>
      <c r="F59" s="197"/>
      <c r="G59" s="16">
        <v>52</v>
      </c>
      <c r="H59" s="58">
        <v>338416</v>
      </c>
      <c r="I59" s="58">
        <v>871321</v>
      </c>
    </row>
    <row r="60" spans="1:9" ht="12.75" customHeight="1" x14ac:dyDescent="0.2">
      <c r="A60" s="189" t="s">
        <v>98</v>
      </c>
      <c r="B60" s="190"/>
      <c r="C60" s="190"/>
      <c r="D60" s="190"/>
      <c r="E60" s="190"/>
      <c r="F60" s="191"/>
      <c r="G60" s="17">
        <v>53</v>
      </c>
      <c r="H60" s="59">
        <f>SUM(H61:H69)</f>
        <v>25641924</v>
      </c>
      <c r="I60" s="59">
        <f>SUM(I61:I69)</f>
        <v>13559927</v>
      </c>
    </row>
    <row r="61" spans="1:9" ht="12.75" customHeight="1" x14ac:dyDescent="0.2">
      <c r="A61" s="195" t="s">
        <v>99</v>
      </c>
      <c r="B61" s="196"/>
      <c r="C61" s="196"/>
      <c r="D61" s="196"/>
      <c r="E61" s="196"/>
      <c r="F61" s="197"/>
      <c r="G61" s="16">
        <v>54</v>
      </c>
      <c r="H61" s="58">
        <v>0</v>
      </c>
      <c r="I61" s="58">
        <v>0</v>
      </c>
    </row>
    <row r="62" spans="1:9" ht="12.75" customHeight="1" x14ac:dyDescent="0.2">
      <c r="A62" s="195" t="s">
        <v>100</v>
      </c>
      <c r="B62" s="196"/>
      <c r="C62" s="196"/>
      <c r="D62" s="196"/>
      <c r="E62" s="196"/>
      <c r="F62" s="197"/>
      <c r="G62" s="16">
        <v>55</v>
      </c>
      <c r="H62" s="58">
        <v>0</v>
      </c>
      <c r="I62" s="58">
        <v>0</v>
      </c>
    </row>
    <row r="63" spans="1:9" ht="12.75" customHeight="1" x14ac:dyDescent="0.2">
      <c r="A63" s="195" t="s">
        <v>101</v>
      </c>
      <c r="B63" s="196"/>
      <c r="C63" s="196"/>
      <c r="D63" s="196"/>
      <c r="E63" s="196"/>
      <c r="F63" s="197"/>
      <c r="G63" s="16">
        <v>56</v>
      </c>
      <c r="H63" s="58">
        <v>0</v>
      </c>
      <c r="I63" s="58">
        <v>0</v>
      </c>
    </row>
    <row r="64" spans="1:9" ht="23.45" customHeight="1" x14ac:dyDescent="0.2">
      <c r="A64" s="195" t="s">
        <v>102</v>
      </c>
      <c r="B64" s="196"/>
      <c r="C64" s="196"/>
      <c r="D64" s="196"/>
      <c r="E64" s="196"/>
      <c r="F64" s="197"/>
      <c r="G64" s="16">
        <v>57</v>
      </c>
      <c r="H64" s="58">
        <v>0</v>
      </c>
      <c r="I64" s="58">
        <v>0</v>
      </c>
    </row>
    <row r="65" spans="1:9" ht="21" customHeight="1" x14ac:dyDescent="0.2">
      <c r="A65" s="195" t="s">
        <v>103</v>
      </c>
      <c r="B65" s="196"/>
      <c r="C65" s="196"/>
      <c r="D65" s="196"/>
      <c r="E65" s="196"/>
      <c r="F65" s="197"/>
      <c r="G65" s="16">
        <v>58</v>
      </c>
      <c r="H65" s="58">
        <v>0</v>
      </c>
      <c r="I65" s="58">
        <v>0</v>
      </c>
    </row>
    <row r="66" spans="1:9" ht="22.9" customHeight="1" x14ac:dyDescent="0.2">
      <c r="A66" s="195" t="s">
        <v>104</v>
      </c>
      <c r="B66" s="196"/>
      <c r="C66" s="196"/>
      <c r="D66" s="196"/>
      <c r="E66" s="196"/>
      <c r="F66" s="197"/>
      <c r="G66" s="16">
        <v>59</v>
      </c>
      <c r="H66" s="58">
        <v>0</v>
      </c>
      <c r="I66" s="58">
        <v>0</v>
      </c>
    </row>
    <row r="67" spans="1:9" ht="12.75" customHeight="1" x14ac:dyDescent="0.2">
      <c r="A67" s="195" t="s">
        <v>105</v>
      </c>
      <c r="B67" s="196"/>
      <c r="C67" s="196"/>
      <c r="D67" s="196"/>
      <c r="E67" s="196"/>
      <c r="F67" s="197"/>
      <c r="G67" s="16">
        <v>60</v>
      </c>
      <c r="H67" s="58">
        <v>0</v>
      </c>
      <c r="I67" s="58">
        <v>0</v>
      </c>
    </row>
    <row r="68" spans="1:9" ht="12.75" customHeight="1" x14ac:dyDescent="0.2">
      <c r="A68" s="195" t="s">
        <v>106</v>
      </c>
      <c r="B68" s="196"/>
      <c r="C68" s="196"/>
      <c r="D68" s="196"/>
      <c r="E68" s="196"/>
      <c r="F68" s="197"/>
      <c r="G68" s="16">
        <v>61</v>
      </c>
      <c r="H68" s="58">
        <v>24035528</v>
      </c>
      <c r="I68" s="58">
        <v>12954510</v>
      </c>
    </row>
    <row r="69" spans="1:9" ht="12.75" customHeight="1" x14ac:dyDescent="0.2">
      <c r="A69" s="195" t="s">
        <v>107</v>
      </c>
      <c r="B69" s="196"/>
      <c r="C69" s="196"/>
      <c r="D69" s="196"/>
      <c r="E69" s="196"/>
      <c r="F69" s="197"/>
      <c r="G69" s="16">
        <v>62</v>
      </c>
      <c r="H69" s="58">
        <v>1606396</v>
      </c>
      <c r="I69" s="58">
        <v>605417</v>
      </c>
    </row>
    <row r="70" spans="1:9" ht="12.75" customHeight="1" x14ac:dyDescent="0.2">
      <c r="A70" s="221" t="s">
        <v>108</v>
      </c>
      <c r="B70" s="222"/>
      <c r="C70" s="222"/>
      <c r="D70" s="222"/>
      <c r="E70" s="222"/>
      <c r="F70" s="223"/>
      <c r="G70" s="16">
        <v>63</v>
      </c>
      <c r="H70" s="58">
        <v>55185359</v>
      </c>
      <c r="I70" s="58">
        <v>59754067</v>
      </c>
    </row>
    <row r="71" spans="1:9" ht="12.75" customHeight="1" x14ac:dyDescent="0.2">
      <c r="A71" s="228" t="s">
        <v>109</v>
      </c>
      <c r="B71" s="229"/>
      <c r="C71" s="229"/>
      <c r="D71" s="229"/>
      <c r="E71" s="229"/>
      <c r="F71" s="230"/>
      <c r="G71" s="16">
        <v>64</v>
      </c>
      <c r="H71" s="58">
        <v>3763787</v>
      </c>
      <c r="I71" s="58">
        <v>4730568</v>
      </c>
    </row>
    <row r="72" spans="1:9" ht="12.75" customHeight="1" x14ac:dyDescent="0.2">
      <c r="A72" s="198" t="s">
        <v>110</v>
      </c>
      <c r="B72" s="199"/>
      <c r="C72" s="199"/>
      <c r="D72" s="199"/>
      <c r="E72" s="199"/>
      <c r="F72" s="200"/>
      <c r="G72" s="17">
        <v>65</v>
      </c>
      <c r="H72" s="59">
        <f>H8+H9+H44+H71</f>
        <v>826211231</v>
      </c>
      <c r="I72" s="59">
        <f>I8+I9+I44+I71</f>
        <v>958944744</v>
      </c>
    </row>
    <row r="73" spans="1:9" ht="12.75" customHeight="1" x14ac:dyDescent="0.2">
      <c r="A73" s="231" t="s">
        <v>111</v>
      </c>
      <c r="B73" s="232"/>
      <c r="C73" s="232"/>
      <c r="D73" s="232"/>
      <c r="E73" s="232"/>
      <c r="F73" s="233"/>
      <c r="G73" s="19">
        <v>66</v>
      </c>
      <c r="H73" s="60">
        <v>7179343</v>
      </c>
      <c r="I73" s="60">
        <v>7170190</v>
      </c>
    </row>
    <row r="74" spans="1:9" x14ac:dyDescent="0.2">
      <c r="A74" s="234" t="s">
        <v>112</v>
      </c>
      <c r="B74" s="235"/>
      <c r="C74" s="235"/>
      <c r="D74" s="235"/>
      <c r="E74" s="235"/>
      <c r="F74" s="235"/>
      <c r="G74" s="235"/>
      <c r="H74" s="235"/>
      <c r="I74" s="235"/>
    </row>
    <row r="75" spans="1:9" ht="24.75" customHeight="1" x14ac:dyDescent="0.2">
      <c r="A75" s="192" t="s">
        <v>391</v>
      </c>
      <c r="B75" s="193"/>
      <c r="C75" s="193"/>
      <c r="D75" s="193"/>
      <c r="E75" s="193"/>
      <c r="F75" s="193"/>
      <c r="G75" s="17">
        <v>67</v>
      </c>
      <c r="H75" s="59">
        <f>H76+H77+H78+H84+H85+H91+H94+H97</f>
        <v>446821035</v>
      </c>
      <c r="I75" s="59">
        <f>I76+I77+I78+I84+I85+I91+I94+I97</f>
        <v>448613607</v>
      </c>
    </row>
    <row r="76" spans="1:9" ht="12.75" customHeight="1" x14ac:dyDescent="0.2">
      <c r="A76" s="194" t="s">
        <v>113</v>
      </c>
      <c r="B76" s="194"/>
      <c r="C76" s="194"/>
      <c r="D76" s="194"/>
      <c r="E76" s="194"/>
      <c r="F76" s="194"/>
      <c r="G76" s="16">
        <v>68</v>
      </c>
      <c r="H76" s="44">
        <v>221915350</v>
      </c>
      <c r="I76" s="44">
        <v>221915349.99999997</v>
      </c>
    </row>
    <row r="77" spans="1:9" ht="12.75" customHeight="1" x14ac:dyDescent="0.2">
      <c r="A77" s="194" t="s">
        <v>114</v>
      </c>
      <c r="B77" s="194"/>
      <c r="C77" s="194"/>
      <c r="D77" s="194"/>
      <c r="E77" s="194"/>
      <c r="F77" s="194"/>
      <c r="G77" s="16">
        <v>69</v>
      </c>
      <c r="H77" s="44">
        <v>1218381</v>
      </c>
      <c r="I77" s="44">
        <v>1550786</v>
      </c>
    </row>
    <row r="78" spans="1:9" ht="12.75" customHeight="1" x14ac:dyDescent="0.2">
      <c r="A78" s="225" t="s">
        <v>115</v>
      </c>
      <c r="B78" s="225"/>
      <c r="C78" s="225"/>
      <c r="D78" s="225"/>
      <c r="E78" s="225"/>
      <c r="F78" s="225"/>
      <c r="G78" s="17">
        <v>70</v>
      </c>
      <c r="H78" s="59">
        <f>SUM(H79:H83)</f>
        <v>15901347</v>
      </c>
      <c r="I78" s="59">
        <f>SUM(I79:I83)</f>
        <v>17013933</v>
      </c>
    </row>
    <row r="79" spans="1:9" ht="12.75" customHeight="1" x14ac:dyDescent="0.2">
      <c r="A79" s="188" t="s">
        <v>116</v>
      </c>
      <c r="B79" s="188"/>
      <c r="C79" s="188"/>
      <c r="D79" s="188"/>
      <c r="E79" s="188"/>
      <c r="F79" s="188"/>
      <c r="G79" s="16">
        <v>71</v>
      </c>
      <c r="H79" s="44">
        <v>11095768</v>
      </c>
      <c r="I79" s="44">
        <v>11095768</v>
      </c>
    </row>
    <row r="80" spans="1:9" ht="12.75" customHeight="1" x14ac:dyDescent="0.2">
      <c r="A80" s="188" t="s">
        <v>117</v>
      </c>
      <c r="B80" s="188"/>
      <c r="C80" s="188"/>
      <c r="D80" s="188"/>
      <c r="E80" s="188"/>
      <c r="F80" s="188"/>
      <c r="G80" s="16">
        <v>72</v>
      </c>
      <c r="H80" s="44">
        <v>18158509</v>
      </c>
      <c r="I80" s="44">
        <v>18158509</v>
      </c>
    </row>
    <row r="81" spans="1:9" ht="12.75" customHeight="1" x14ac:dyDescent="0.2">
      <c r="A81" s="188" t="s">
        <v>118</v>
      </c>
      <c r="B81" s="188"/>
      <c r="C81" s="188"/>
      <c r="D81" s="188"/>
      <c r="E81" s="188"/>
      <c r="F81" s="188"/>
      <c r="G81" s="16">
        <v>73</v>
      </c>
      <c r="H81" s="44">
        <v>-13743570</v>
      </c>
      <c r="I81" s="44">
        <v>-12624875</v>
      </c>
    </row>
    <row r="82" spans="1:9" ht="12.75" customHeight="1" x14ac:dyDescent="0.2">
      <c r="A82" s="188" t="s">
        <v>119</v>
      </c>
      <c r="B82" s="188"/>
      <c r="C82" s="188"/>
      <c r="D82" s="188"/>
      <c r="E82" s="188"/>
      <c r="F82" s="188"/>
      <c r="G82" s="16">
        <v>74</v>
      </c>
      <c r="H82" s="44">
        <v>0</v>
      </c>
      <c r="I82" s="44">
        <v>0</v>
      </c>
    </row>
    <row r="83" spans="1:9" ht="12.75" customHeight="1" x14ac:dyDescent="0.2">
      <c r="A83" s="188" t="s">
        <v>120</v>
      </c>
      <c r="B83" s="188"/>
      <c r="C83" s="188"/>
      <c r="D83" s="188"/>
      <c r="E83" s="188"/>
      <c r="F83" s="188"/>
      <c r="G83" s="16">
        <v>75</v>
      </c>
      <c r="H83" s="44">
        <v>390640</v>
      </c>
      <c r="I83" s="44">
        <v>384531</v>
      </c>
    </row>
    <row r="84" spans="1:9" ht="12.75" customHeight="1" x14ac:dyDescent="0.2">
      <c r="A84" s="194" t="s">
        <v>121</v>
      </c>
      <c r="B84" s="194"/>
      <c r="C84" s="194"/>
      <c r="D84" s="194"/>
      <c r="E84" s="194"/>
      <c r="F84" s="194"/>
      <c r="G84" s="16">
        <v>76</v>
      </c>
      <c r="H84" s="44">
        <v>0</v>
      </c>
      <c r="I84" s="44">
        <v>0</v>
      </c>
    </row>
    <row r="85" spans="1:9" ht="12.75" customHeight="1" x14ac:dyDescent="0.2">
      <c r="A85" s="224" t="s">
        <v>381</v>
      </c>
      <c r="B85" s="225"/>
      <c r="C85" s="225"/>
      <c r="D85" s="225"/>
      <c r="E85" s="225"/>
      <c r="F85" s="225"/>
      <c r="G85" s="17">
        <v>77</v>
      </c>
      <c r="H85" s="59">
        <f>H86+H87+H88+H89+H90</f>
        <v>39878</v>
      </c>
      <c r="I85" s="59">
        <f>I86+I87+I88+I89+I90</f>
        <v>0</v>
      </c>
    </row>
    <row r="86" spans="1:9" ht="24.75" customHeight="1" x14ac:dyDescent="0.2">
      <c r="A86" s="188" t="s">
        <v>382</v>
      </c>
      <c r="B86" s="188"/>
      <c r="C86" s="188"/>
      <c r="D86" s="188"/>
      <c r="E86" s="188"/>
      <c r="F86" s="188"/>
      <c r="G86" s="16">
        <v>78</v>
      </c>
      <c r="H86" s="58">
        <v>39878</v>
      </c>
      <c r="I86" s="58">
        <v>0</v>
      </c>
    </row>
    <row r="87" spans="1:9" ht="12.75" customHeight="1" x14ac:dyDescent="0.2">
      <c r="A87" s="188" t="s">
        <v>122</v>
      </c>
      <c r="B87" s="188"/>
      <c r="C87" s="188"/>
      <c r="D87" s="188"/>
      <c r="E87" s="188"/>
      <c r="F87" s="188"/>
      <c r="G87" s="16">
        <v>79</v>
      </c>
      <c r="H87" s="58">
        <v>0</v>
      </c>
      <c r="I87" s="58">
        <v>0</v>
      </c>
    </row>
    <row r="88" spans="1:9" ht="12.75" customHeight="1" x14ac:dyDescent="0.2">
      <c r="A88" s="188" t="s">
        <v>123</v>
      </c>
      <c r="B88" s="188"/>
      <c r="C88" s="188"/>
      <c r="D88" s="188"/>
      <c r="E88" s="188"/>
      <c r="F88" s="188"/>
      <c r="G88" s="16">
        <v>80</v>
      </c>
      <c r="H88" s="58">
        <v>0</v>
      </c>
      <c r="I88" s="58">
        <v>0</v>
      </c>
    </row>
    <row r="89" spans="1:9" ht="12.75" customHeight="1" x14ac:dyDescent="0.2">
      <c r="A89" s="188" t="s">
        <v>383</v>
      </c>
      <c r="B89" s="188"/>
      <c r="C89" s="188"/>
      <c r="D89" s="188"/>
      <c r="E89" s="188"/>
      <c r="F89" s="188"/>
      <c r="G89" s="16">
        <v>81</v>
      </c>
      <c r="H89" s="58">
        <v>0</v>
      </c>
      <c r="I89" s="58">
        <v>0</v>
      </c>
    </row>
    <row r="90" spans="1:9" ht="25.5" customHeight="1" x14ac:dyDescent="0.2">
      <c r="A90" s="188" t="s">
        <v>384</v>
      </c>
      <c r="B90" s="188"/>
      <c r="C90" s="188"/>
      <c r="D90" s="188"/>
      <c r="E90" s="188"/>
      <c r="F90" s="188"/>
      <c r="G90" s="16">
        <v>82</v>
      </c>
      <c r="H90" s="58">
        <v>0</v>
      </c>
      <c r="I90" s="58">
        <v>0</v>
      </c>
    </row>
    <row r="91" spans="1:9" ht="22.9" customHeight="1" x14ac:dyDescent="0.2">
      <c r="A91" s="224" t="s">
        <v>385</v>
      </c>
      <c r="B91" s="225"/>
      <c r="C91" s="225"/>
      <c r="D91" s="225"/>
      <c r="E91" s="225"/>
      <c r="F91" s="225"/>
      <c r="G91" s="17">
        <v>83</v>
      </c>
      <c r="H91" s="59">
        <f>H92-H93</f>
        <v>42165052</v>
      </c>
      <c r="I91" s="59">
        <f>I92-I93</f>
        <v>42432256</v>
      </c>
    </row>
    <row r="92" spans="1:9" ht="12.75" customHeight="1" x14ac:dyDescent="0.2">
      <c r="A92" s="188" t="s">
        <v>124</v>
      </c>
      <c r="B92" s="188"/>
      <c r="C92" s="188"/>
      <c r="D92" s="188"/>
      <c r="E92" s="188"/>
      <c r="F92" s="188"/>
      <c r="G92" s="16">
        <v>84</v>
      </c>
      <c r="H92" s="44">
        <v>42165052</v>
      </c>
      <c r="I92" s="44">
        <v>42432256</v>
      </c>
    </row>
    <row r="93" spans="1:9" ht="12.75" customHeight="1" x14ac:dyDescent="0.2">
      <c r="A93" s="188" t="s">
        <v>125</v>
      </c>
      <c r="B93" s="188"/>
      <c r="C93" s="188"/>
      <c r="D93" s="188"/>
      <c r="E93" s="188"/>
      <c r="F93" s="188"/>
      <c r="G93" s="16">
        <v>85</v>
      </c>
      <c r="H93" s="44">
        <v>0</v>
      </c>
      <c r="I93" s="44">
        <v>0</v>
      </c>
    </row>
    <row r="94" spans="1:9" ht="12.75" customHeight="1" x14ac:dyDescent="0.2">
      <c r="A94" s="224" t="s">
        <v>386</v>
      </c>
      <c r="B94" s="225"/>
      <c r="C94" s="225"/>
      <c r="D94" s="225"/>
      <c r="E94" s="225"/>
      <c r="F94" s="225"/>
      <c r="G94" s="17">
        <v>86</v>
      </c>
      <c r="H94" s="59">
        <f>H95-H96</f>
        <v>27027615</v>
      </c>
      <c r="I94" s="59">
        <f>I95-I96</f>
        <v>25803461</v>
      </c>
    </row>
    <row r="95" spans="1:9" ht="12.75" customHeight="1" x14ac:dyDescent="0.2">
      <c r="A95" s="188" t="s">
        <v>126</v>
      </c>
      <c r="B95" s="188"/>
      <c r="C95" s="188"/>
      <c r="D95" s="188"/>
      <c r="E95" s="188"/>
      <c r="F95" s="188"/>
      <c r="G95" s="16">
        <v>87</v>
      </c>
      <c r="H95" s="44">
        <v>27027615</v>
      </c>
      <c r="I95" s="44">
        <v>25803461</v>
      </c>
    </row>
    <row r="96" spans="1:9" ht="12.75" customHeight="1" x14ac:dyDescent="0.2">
      <c r="A96" s="188" t="s">
        <v>127</v>
      </c>
      <c r="B96" s="188"/>
      <c r="C96" s="188"/>
      <c r="D96" s="188"/>
      <c r="E96" s="188"/>
      <c r="F96" s="188"/>
      <c r="G96" s="16">
        <v>88</v>
      </c>
      <c r="H96" s="44">
        <v>0</v>
      </c>
      <c r="I96" s="44">
        <v>0</v>
      </c>
    </row>
    <row r="97" spans="1:9" ht="12.75" customHeight="1" x14ac:dyDescent="0.2">
      <c r="A97" s="194" t="s">
        <v>128</v>
      </c>
      <c r="B97" s="194"/>
      <c r="C97" s="194"/>
      <c r="D97" s="194"/>
      <c r="E97" s="194"/>
      <c r="F97" s="194"/>
      <c r="G97" s="16">
        <v>89</v>
      </c>
      <c r="H97" s="44">
        <v>138553412</v>
      </c>
      <c r="I97" s="44">
        <v>139897821</v>
      </c>
    </row>
    <row r="98" spans="1:9" ht="12.75" customHeight="1" x14ac:dyDescent="0.2">
      <c r="A98" s="192" t="s">
        <v>387</v>
      </c>
      <c r="B98" s="193"/>
      <c r="C98" s="193"/>
      <c r="D98" s="193"/>
      <c r="E98" s="193"/>
      <c r="F98" s="193"/>
      <c r="G98" s="17">
        <v>90</v>
      </c>
      <c r="H98" s="59">
        <f>SUM(H99:H104)</f>
        <v>8330408</v>
      </c>
      <c r="I98" s="59">
        <f>SUM(I99:I104)</f>
        <v>6602040</v>
      </c>
    </row>
    <row r="99" spans="1:9" ht="25.9" customHeight="1" x14ac:dyDescent="0.2">
      <c r="A99" s="188" t="s">
        <v>129</v>
      </c>
      <c r="B99" s="188"/>
      <c r="C99" s="188"/>
      <c r="D99" s="188"/>
      <c r="E99" s="188"/>
      <c r="F99" s="188"/>
      <c r="G99" s="16">
        <v>91</v>
      </c>
      <c r="H99" s="44">
        <v>4156621</v>
      </c>
      <c r="I99" s="44">
        <v>4125118</v>
      </c>
    </row>
    <row r="100" spans="1:9" ht="12.75" customHeight="1" x14ac:dyDescent="0.2">
      <c r="A100" s="188" t="s">
        <v>130</v>
      </c>
      <c r="B100" s="188"/>
      <c r="C100" s="188"/>
      <c r="D100" s="188"/>
      <c r="E100" s="188"/>
      <c r="F100" s="188"/>
      <c r="G100" s="16">
        <v>92</v>
      </c>
      <c r="H100" s="44">
        <v>0</v>
      </c>
      <c r="I100" s="44">
        <v>0</v>
      </c>
    </row>
    <row r="101" spans="1:9" ht="12.75" customHeight="1" x14ac:dyDescent="0.2">
      <c r="A101" s="188" t="s">
        <v>131</v>
      </c>
      <c r="B101" s="188"/>
      <c r="C101" s="188"/>
      <c r="D101" s="188"/>
      <c r="E101" s="188"/>
      <c r="F101" s="188"/>
      <c r="G101" s="16">
        <v>93</v>
      </c>
      <c r="H101" s="44">
        <v>4102327</v>
      </c>
      <c r="I101" s="44">
        <v>2429282</v>
      </c>
    </row>
    <row r="102" spans="1:9" ht="12.75" customHeight="1" x14ac:dyDescent="0.2">
      <c r="A102" s="188" t="s">
        <v>132</v>
      </c>
      <c r="B102" s="188"/>
      <c r="C102" s="188"/>
      <c r="D102" s="188"/>
      <c r="E102" s="188"/>
      <c r="F102" s="188"/>
      <c r="G102" s="16">
        <v>94</v>
      </c>
      <c r="H102" s="58">
        <v>0</v>
      </c>
      <c r="I102" s="58">
        <v>0</v>
      </c>
    </row>
    <row r="103" spans="1:9" ht="12.75" customHeight="1" x14ac:dyDescent="0.2">
      <c r="A103" s="188" t="s">
        <v>133</v>
      </c>
      <c r="B103" s="188"/>
      <c r="C103" s="188"/>
      <c r="D103" s="188"/>
      <c r="E103" s="188"/>
      <c r="F103" s="188"/>
      <c r="G103" s="16">
        <v>95</v>
      </c>
      <c r="H103" s="58">
        <v>0</v>
      </c>
      <c r="I103" s="58">
        <v>0</v>
      </c>
    </row>
    <row r="104" spans="1:9" ht="12.75" customHeight="1" x14ac:dyDescent="0.2">
      <c r="A104" s="188" t="s">
        <v>134</v>
      </c>
      <c r="B104" s="188"/>
      <c r="C104" s="188"/>
      <c r="D104" s="188"/>
      <c r="E104" s="188"/>
      <c r="F104" s="188"/>
      <c r="G104" s="16">
        <v>96</v>
      </c>
      <c r="H104" s="58">
        <v>71460</v>
      </c>
      <c r="I104" s="58">
        <v>47640</v>
      </c>
    </row>
    <row r="105" spans="1:9" ht="12.75" customHeight="1" x14ac:dyDescent="0.2">
      <c r="A105" s="192" t="s">
        <v>388</v>
      </c>
      <c r="B105" s="193"/>
      <c r="C105" s="193"/>
      <c r="D105" s="193"/>
      <c r="E105" s="193"/>
      <c r="F105" s="193"/>
      <c r="G105" s="17">
        <v>97</v>
      </c>
      <c r="H105" s="59">
        <f>SUM(H106:H116)</f>
        <v>264707353</v>
      </c>
      <c r="I105" s="59">
        <f>SUM(I106:I116)</f>
        <v>319962162</v>
      </c>
    </row>
    <row r="106" spans="1:9" ht="12.75" customHeight="1" x14ac:dyDescent="0.2">
      <c r="A106" s="188" t="s">
        <v>135</v>
      </c>
      <c r="B106" s="188"/>
      <c r="C106" s="188"/>
      <c r="D106" s="188"/>
      <c r="E106" s="188"/>
      <c r="F106" s="188"/>
      <c r="G106" s="16">
        <v>98</v>
      </c>
      <c r="H106" s="45">
        <v>0</v>
      </c>
      <c r="I106" s="45">
        <v>0</v>
      </c>
    </row>
    <row r="107" spans="1:9" ht="12.75" customHeight="1" x14ac:dyDescent="0.2">
      <c r="A107" s="188" t="s">
        <v>136</v>
      </c>
      <c r="B107" s="188"/>
      <c r="C107" s="188"/>
      <c r="D107" s="188"/>
      <c r="E107" s="188"/>
      <c r="F107" s="188"/>
      <c r="G107" s="16">
        <v>99</v>
      </c>
      <c r="H107" s="44">
        <v>0</v>
      </c>
      <c r="I107" s="44">
        <v>0</v>
      </c>
    </row>
    <row r="108" spans="1:9" ht="24.6" customHeight="1" x14ac:dyDescent="0.2">
      <c r="A108" s="188" t="s">
        <v>137</v>
      </c>
      <c r="B108" s="188"/>
      <c r="C108" s="188"/>
      <c r="D108" s="188"/>
      <c r="E108" s="188"/>
      <c r="F108" s="188"/>
      <c r="G108" s="16">
        <v>100</v>
      </c>
      <c r="H108" s="44">
        <v>0</v>
      </c>
      <c r="I108" s="44">
        <v>0</v>
      </c>
    </row>
    <row r="109" spans="1:9" ht="22.15" customHeight="1" x14ac:dyDescent="0.2">
      <c r="A109" s="188" t="s">
        <v>138</v>
      </c>
      <c r="B109" s="188"/>
      <c r="C109" s="188"/>
      <c r="D109" s="188"/>
      <c r="E109" s="188"/>
      <c r="F109" s="188"/>
      <c r="G109" s="16">
        <v>101</v>
      </c>
      <c r="H109" s="44">
        <v>0</v>
      </c>
      <c r="I109" s="44">
        <v>0</v>
      </c>
    </row>
    <row r="110" spans="1:9" ht="12.75" customHeight="1" x14ac:dyDescent="0.2">
      <c r="A110" s="188" t="s">
        <v>139</v>
      </c>
      <c r="B110" s="188"/>
      <c r="C110" s="188"/>
      <c r="D110" s="188"/>
      <c r="E110" s="188"/>
      <c r="F110" s="188"/>
      <c r="G110" s="16">
        <v>102</v>
      </c>
      <c r="H110" s="44">
        <v>0</v>
      </c>
      <c r="I110" s="44">
        <v>0</v>
      </c>
    </row>
    <row r="111" spans="1:9" ht="12.75" customHeight="1" x14ac:dyDescent="0.2">
      <c r="A111" s="188" t="s">
        <v>140</v>
      </c>
      <c r="B111" s="188"/>
      <c r="C111" s="188"/>
      <c r="D111" s="188"/>
      <c r="E111" s="188"/>
      <c r="F111" s="188"/>
      <c r="G111" s="16">
        <v>103</v>
      </c>
      <c r="H111" s="44">
        <v>244200777</v>
      </c>
      <c r="I111" s="44">
        <v>232030522</v>
      </c>
    </row>
    <row r="112" spans="1:9" ht="12.75" customHeight="1" x14ac:dyDescent="0.2">
      <c r="A112" s="188" t="s">
        <v>141</v>
      </c>
      <c r="B112" s="188"/>
      <c r="C112" s="188"/>
      <c r="D112" s="188"/>
      <c r="E112" s="188"/>
      <c r="F112" s="188"/>
      <c r="G112" s="16">
        <v>104</v>
      </c>
      <c r="H112" s="44">
        <v>0</v>
      </c>
      <c r="I112" s="44">
        <v>0</v>
      </c>
    </row>
    <row r="113" spans="1:9" ht="12.75" customHeight="1" x14ac:dyDescent="0.2">
      <c r="A113" s="188" t="s">
        <v>142</v>
      </c>
      <c r="B113" s="188"/>
      <c r="C113" s="188"/>
      <c r="D113" s="188"/>
      <c r="E113" s="188"/>
      <c r="F113" s="188"/>
      <c r="G113" s="16">
        <v>105</v>
      </c>
      <c r="H113" s="45">
        <v>0</v>
      </c>
      <c r="I113" s="45">
        <v>436876</v>
      </c>
    </row>
    <row r="114" spans="1:9" ht="12.75" customHeight="1" x14ac:dyDescent="0.2">
      <c r="A114" s="188" t="s">
        <v>143</v>
      </c>
      <c r="B114" s="188"/>
      <c r="C114" s="188"/>
      <c r="D114" s="188"/>
      <c r="E114" s="188"/>
      <c r="F114" s="188"/>
      <c r="G114" s="16">
        <v>106</v>
      </c>
      <c r="H114" s="44">
        <v>0</v>
      </c>
      <c r="I114" s="44">
        <v>0</v>
      </c>
    </row>
    <row r="115" spans="1:9" ht="12.75" customHeight="1" x14ac:dyDescent="0.2">
      <c r="A115" s="188" t="s">
        <v>144</v>
      </c>
      <c r="B115" s="188"/>
      <c r="C115" s="188"/>
      <c r="D115" s="188"/>
      <c r="E115" s="188"/>
      <c r="F115" s="188"/>
      <c r="G115" s="16">
        <v>107</v>
      </c>
      <c r="H115" s="58">
        <v>14787692</v>
      </c>
      <c r="I115" s="58">
        <v>82348815</v>
      </c>
    </row>
    <row r="116" spans="1:9" ht="12.75" customHeight="1" x14ac:dyDescent="0.2">
      <c r="A116" s="188" t="s">
        <v>145</v>
      </c>
      <c r="B116" s="188"/>
      <c r="C116" s="188"/>
      <c r="D116" s="188"/>
      <c r="E116" s="188"/>
      <c r="F116" s="188"/>
      <c r="G116" s="16">
        <v>108</v>
      </c>
      <c r="H116" s="58">
        <v>5718884</v>
      </c>
      <c r="I116" s="58">
        <v>5145949</v>
      </c>
    </row>
    <row r="117" spans="1:9" ht="12.75" customHeight="1" x14ac:dyDescent="0.2">
      <c r="A117" s="192" t="s">
        <v>389</v>
      </c>
      <c r="B117" s="193"/>
      <c r="C117" s="193"/>
      <c r="D117" s="193"/>
      <c r="E117" s="193"/>
      <c r="F117" s="193"/>
      <c r="G117" s="17">
        <v>109</v>
      </c>
      <c r="H117" s="59">
        <f>SUM(H118:H131)</f>
        <v>84649099</v>
      </c>
      <c r="I117" s="59">
        <f>SUM(I118:I131)</f>
        <v>164473726</v>
      </c>
    </row>
    <row r="118" spans="1:9" ht="12.75" customHeight="1" x14ac:dyDescent="0.2">
      <c r="A118" s="188" t="s">
        <v>146</v>
      </c>
      <c r="B118" s="188"/>
      <c r="C118" s="188"/>
      <c r="D118" s="188"/>
      <c r="E118" s="188"/>
      <c r="F118" s="188"/>
      <c r="G118" s="16">
        <v>110</v>
      </c>
      <c r="H118" s="44">
        <v>0</v>
      </c>
      <c r="I118" s="44">
        <v>0</v>
      </c>
    </row>
    <row r="119" spans="1:9" ht="12.75" customHeight="1" x14ac:dyDescent="0.2">
      <c r="A119" s="188" t="s">
        <v>147</v>
      </c>
      <c r="B119" s="188"/>
      <c r="C119" s="188"/>
      <c r="D119" s="188"/>
      <c r="E119" s="188"/>
      <c r="F119" s="188"/>
      <c r="G119" s="16">
        <v>111</v>
      </c>
      <c r="H119" s="44">
        <v>0</v>
      </c>
      <c r="I119" s="44">
        <v>0</v>
      </c>
    </row>
    <row r="120" spans="1:9" ht="21.6" customHeight="1" x14ac:dyDescent="0.2">
      <c r="A120" s="188" t="s">
        <v>148</v>
      </c>
      <c r="B120" s="188"/>
      <c r="C120" s="188"/>
      <c r="D120" s="188"/>
      <c r="E120" s="188"/>
      <c r="F120" s="188"/>
      <c r="G120" s="16">
        <v>112</v>
      </c>
      <c r="H120" s="44">
        <v>31800</v>
      </c>
      <c r="I120" s="44">
        <v>99060</v>
      </c>
    </row>
    <row r="121" spans="1:9" ht="25.9" customHeight="1" x14ac:dyDescent="0.2">
      <c r="A121" s="188" t="s">
        <v>149</v>
      </c>
      <c r="B121" s="188"/>
      <c r="C121" s="188"/>
      <c r="D121" s="188"/>
      <c r="E121" s="188"/>
      <c r="F121" s="188"/>
      <c r="G121" s="16">
        <v>113</v>
      </c>
      <c r="H121" s="44">
        <v>0</v>
      </c>
      <c r="I121" s="44">
        <v>0</v>
      </c>
    </row>
    <row r="122" spans="1:9" ht="12.75" customHeight="1" x14ac:dyDescent="0.2">
      <c r="A122" s="188" t="s">
        <v>150</v>
      </c>
      <c r="B122" s="188"/>
      <c r="C122" s="188"/>
      <c r="D122" s="188"/>
      <c r="E122" s="188"/>
      <c r="F122" s="188"/>
      <c r="G122" s="16">
        <v>114</v>
      </c>
      <c r="H122" s="44">
        <v>0</v>
      </c>
      <c r="I122" s="44">
        <v>0</v>
      </c>
    </row>
    <row r="123" spans="1:9" ht="12.75" customHeight="1" x14ac:dyDescent="0.2">
      <c r="A123" s="188" t="s">
        <v>151</v>
      </c>
      <c r="B123" s="188"/>
      <c r="C123" s="188"/>
      <c r="D123" s="188"/>
      <c r="E123" s="188"/>
      <c r="F123" s="188"/>
      <c r="G123" s="16">
        <v>115</v>
      </c>
      <c r="H123" s="44">
        <v>49774765</v>
      </c>
      <c r="I123" s="44">
        <v>101722030</v>
      </c>
    </row>
    <row r="124" spans="1:9" ht="12.75" customHeight="1" x14ac:dyDescent="0.2">
      <c r="A124" s="188" t="s">
        <v>152</v>
      </c>
      <c r="B124" s="188"/>
      <c r="C124" s="188"/>
      <c r="D124" s="188"/>
      <c r="E124" s="188"/>
      <c r="F124" s="188"/>
      <c r="G124" s="16">
        <v>116</v>
      </c>
      <c r="H124" s="44">
        <v>6573592</v>
      </c>
      <c r="I124" s="44">
        <v>15255638</v>
      </c>
    </row>
    <row r="125" spans="1:9" ht="12.75" customHeight="1" x14ac:dyDescent="0.2">
      <c r="A125" s="188" t="s">
        <v>153</v>
      </c>
      <c r="B125" s="188"/>
      <c r="C125" s="188"/>
      <c r="D125" s="188"/>
      <c r="E125" s="188"/>
      <c r="F125" s="188"/>
      <c r="G125" s="16">
        <v>117</v>
      </c>
      <c r="H125" s="44">
        <v>16924444</v>
      </c>
      <c r="I125" s="44">
        <v>26711139</v>
      </c>
    </row>
    <row r="126" spans="1:9" x14ac:dyDescent="0.2">
      <c r="A126" s="188" t="s">
        <v>154</v>
      </c>
      <c r="B126" s="188"/>
      <c r="C126" s="188"/>
      <c r="D126" s="188"/>
      <c r="E126" s="188"/>
      <c r="F126" s="188"/>
      <c r="G126" s="16">
        <v>118</v>
      </c>
      <c r="H126" s="44">
        <v>0</v>
      </c>
      <c r="I126" s="44">
        <v>0</v>
      </c>
    </row>
    <row r="127" spans="1:9" x14ac:dyDescent="0.2">
      <c r="A127" s="188" t="s">
        <v>155</v>
      </c>
      <c r="B127" s="188"/>
      <c r="C127" s="188"/>
      <c r="D127" s="188"/>
      <c r="E127" s="188"/>
      <c r="F127" s="188"/>
      <c r="G127" s="16">
        <v>119</v>
      </c>
      <c r="H127" s="44">
        <v>4789942</v>
      </c>
      <c r="I127" s="44">
        <v>6101809</v>
      </c>
    </row>
    <row r="128" spans="1:9" x14ac:dyDescent="0.2">
      <c r="A128" s="188" t="s">
        <v>156</v>
      </c>
      <c r="B128" s="188"/>
      <c r="C128" s="188"/>
      <c r="D128" s="188"/>
      <c r="E128" s="188"/>
      <c r="F128" s="188"/>
      <c r="G128" s="16">
        <v>120</v>
      </c>
      <c r="H128" s="44">
        <v>4624581</v>
      </c>
      <c r="I128" s="44">
        <v>6412646</v>
      </c>
    </row>
    <row r="129" spans="1:9" x14ac:dyDescent="0.2">
      <c r="A129" s="188" t="s">
        <v>157</v>
      </c>
      <c r="B129" s="188"/>
      <c r="C129" s="188"/>
      <c r="D129" s="188"/>
      <c r="E129" s="188"/>
      <c r="F129" s="188"/>
      <c r="G129" s="16">
        <v>121</v>
      </c>
      <c r="H129" s="44">
        <v>49388</v>
      </c>
      <c r="I129" s="44">
        <v>49388</v>
      </c>
    </row>
    <row r="130" spans="1:9" x14ac:dyDescent="0.2">
      <c r="A130" s="188" t="s">
        <v>158</v>
      </c>
      <c r="B130" s="188"/>
      <c r="C130" s="188"/>
      <c r="D130" s="188"/>
      <c r="E130" s="188"/>
      <c r="F130" s="188"/>
      <c r="G130" s="16">
        <v>122</v>
      </c>
      <c r="H130" s="58">
        <v>0</v>
      </c>
      <c r="I130" s="58">
        <v>0</v>
      </c>
    </row>
    <row r="131" spans="1:9" x14ac:dyDescent="0.2">
      <c r="A131" s="188" t="s">
        <v>159</v>
      </c>
      <c r="B131" s="188"/>
      <c r="C131" s="188"/>
      <c r="D131" s="188"/>
      <c r="E131" s="188"/>
      <c r="F131" s="188"/>
      <c r="G131" s="16">
        <v>123</v>
      </c>
      <c r="H131" s="58">
        <v>1880587</v>
      </c>
      <c r="I131" s="58">
        <v>8122016</v>
      </c>
    </row>
    <row r="132" spans="1:9" ht="22.15" customHeight="1" x14ac:dyDescent="0.2">
      <c r="A132" s="226" t="s">
        <v>160</v>
      </c>
      <c r="B132" s="226"/>
      <c r="C132" s="226"/>
      <c r="D132" s="226"/>
      <c r="E132" s="226"/>
      <c r="F132" s="226"/>
      <c r="G132" s="16">
        <v>124</v>
      </c>
      <c r="H132" s="58">
        <v>21703336</v>
      </c>
      <c r="I132" s="58">
        <v>19293209</v>
      </c>
    </row>
    <row r="133" spans="1:9" x14ac:dyDescent="0.2">
      <c r="A133" s="192" t="s">
        <v>390</v>
      </c>
      <c r="B133" s="193"/>
      <c r="C133" s="193"/>
      <c r="D133" s="193"/>
      <c r="E133" s="193"/>
      <c r="F133" s="193"/>
      <c r="G133" s="17">
        <v>125</v>
      </c>
      <c r="H133" s="59">
        <f>H75+H98+H105+H117+H132</f>
        <v>826211231</v>
      </c>
      <c r="I133" s="59">
        <f>I75+I98+I105+I117+I132</f>
        <v>958944744</v>
      </c>
    </row>
    <row r="134" spans="1:9" x14ac:dyDescent="0.2">
      <c r="A134" s="227" t="s">
        <v>161</v>
      </c>
      <c r="B134" s="227"/>
      <c r="C134" s="227"/>
      <c r="D134" s="227"/>
      <c r="E134" s="227"/>
      <c r="F134" s="227"/>
      <c r="G134" s="19">
        <v>126</v>
      </c>
      <c r="H134" s="60">
        <v>7179343</v>
      </c>
      <c r="I134" s="60">
        <v>7170190</v>
      </c>
    </row>
  </sheetData>
  <sheetProtection algorithmName="SHA-512" hashValue="YahhToxEEYxikvr+Z1DeicUQ7jY7QrCpQlhwq5Nc/EyBOtNiFF4YCs32wS+wn96ckhZSQYiandI60SbV/7SjvA==" saltValue="Imdlxu3rsw9PxeqKj/y8HQ=="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97:I97 H75:I75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76:I76 H8:I73 H95:I96 H92:I93 H98:I134"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2"/>
  <sheetViews>
    <sheetView view="pageBreakPreview" topLeftCell="A57" zoomScaleNormal="100" zoomScaleSheetLayoutView="100" workbookViewId="0">
      <selection activeCell="M91" sqref="M91"/>
    </sheetView>
  </sheetViews>
  <sheetFormatPr defaultRowHeight="12.75" x14ac:dyDescent="0.2"/>
  <cols>
    <col min="1" max="7" width="9.140625" style="11"/>
    <col min="8" max="9" width="19.42578125" style="55" customWidth="1"/>
    <col min="10" max="263" width="9.140625" style="11"/>
    <col min="264" max="264" width="9.85546875" style="11" bestFit="1" customWidth="1"/>
    <col min="265" max="265" width="11.7109375" style="11" bestFit="1" customWidth="1"/>
    <col min="266" max="519" width="9.140625" style="11"/>
    <col min="520" max="520" width="9.85546875" style="11" bestFit="1" customWidth="1"/>
    <col min="521" max="521" width="11.7109375" style="11" bestFit="1" customWidth="1"/>
    <col min="522" max="775" width="9.140625" style="11"/>
    <col min="776" max="776" width="9.85546875" style="11" bestFit="1" customWidth="1"/>
    <col min="777" max="777" width="11.7109375" style="11" bestFit="1" customWidth="1"/>
    <col min="778" max="1031" width="9.140625" style="11"/>
    <col min="1032" max="1032" width="9.85546875" style="11" bestFit="1" customWidth="1"/>
    <col min="1033" max="1033" width="11.7109375" style="11" bestFit="1" customWidth="1"/>
    <col min="1034" max="1287" width="9.140625" style="11"/>
    <col min="1288" max="1288" width="9.85546875" style="11" bestFit="1" customWidth="1"/>
    <col min="1289" max="1289" width="11.7109375" style="11" bestFit="1" customWidth="1"/>
    <col min="1290" max="1543" width="9.140625" style="11"/>
    <col min="1544" max="1544" width="9.85546875" style="11" bestFit="1" customWidth="1"/>
    <col min="1545" max="1545" width="11.7109375" style="11" bestFit="1" customWidth="1"/>
    <col min="1546" max="1799" width="9.140625" style="11"/>
    <col min="1800" max="1800" width="9.85546875" style="11" bestFit="1" customWidth="1"/>
    <col min="1801" max="1801" width="11.7109375" style="11" bestFit="1" customWidth="1"/>
    <col min="1802" max="2055" width="9.140625" style="11"/>
    <col min="2056" max="2056" width="9.85546875" style="11" bestFit="1" customWidth="1"/>
    <col min="2057" max="2057" width="11.7109375" style="11" bestFit="1" customWidth="1"/>
    <col min="2058" max="2311" width="9.140625" style="11"/>
    <col min="2312" max="2312" width="9.85546875" style="11" bestFit="1" customWidth="1"/>
    <col min="2313" max="2313" width="11.7109375" style="11" bestFit="1" customWidth="1"/>
    <col min="2314" max="2567" width="9.140625" style="11"/>
    <col min="2568" max="2568" width="9.85546875" style="11" bestFit="1" customWidth="1"/>
    <col min="2569" max="2569" width="11.7109375" style="11" bestFit="1" customWidth="1"/>
    <col min="2570" max="2823" width="9.140625" style="11"/>
    <col min="2824" max="2824" width="9.85546875" style="11" bestFit="1" customWidth="1"/>
    <col min="2825" max="2825" width="11.7109375" style="11" bestFit="1" customWidth="1"/>
    <col min="2826" max="3079" width="9.140625" style="11"/>
    <col min="3080" max="3080" width="9.85546875" style="11" bestFit="1" customWidth="1"/>
    <col min="3081" max="3081" width="11.7109375" style="11" bestFit="1" customWidth="1"/>
    <col min="3082" max="3335" width="9.140625" style="11"/>
    <col min="3336" max="3336" width="9.85546875" style="11" bestFit="1" customWidth="1"/>
    <col min="3337" max="3337" width="11.7109375" style="11" bestFit="1" customWidth="1"/>
    <col min="3338" max="3591" width="9.140625" style="11"/>
    <col min="3592" max="3592" width="9.85546875" style="11" bestFit="1" customWidth="1"/>
    <col min="3593" max="3593" width="11.7109375" style="11" bestFit="1" customWidth="1"/>
    <col min="3594" max="3847" width="9.140625" style="11"/>
    <col min="3848" max="3848" width="9.85546875" style="11" bestFit="1" customWidth="1"/>
    <col min="3849" max="3849" width="11.7109375" style="11" bestFit="1" customWidth="1"/>
    <col min="3850" max="4103" width="9.140625" style="11"/>
    <col min="4104" max="4104" width="9.85546875" style="11" bestFit="1" customWidth="1"/>
    <col min="4105" max="4105" width="11.7109375" style="11" bestFit="1" customWidth="1"/>
    <col min="4106" max="4359" width="9.140625" style="11"/>
    <col min="4360" max="4360" width="9.85546875" style="11" bestFit="1" customWidth="1"/>
    <col min="4361" max="4361" width="11.7109375" style="11" bestFit="1" customWidth="1"/>
    <col min="4362" max="4615" width="9.140625" style="11"/>
    <col min="4616" max="4616" width="9.85546875" style="11" bestFit="1" customWidth="1"/>
    <col min="4617" max="4617" width="11.7109375" style="11" bestFit="1" customWidth="1"/>
    <col min="4618" max="4871" width="9.140625" style="11"/>
    <col min="4872" max="4872" width="9.85546875" style="11" bestFit="1" customWidth="1"/>
    <col min="4873" max="4873" width="11.7109375" style="11" bestFit="1" customWidth="1"/>
    <col min="4874" max="5127" width="9.140625" style="11"/>
    <col min="5128" max="5128" width="9.85546875" style="11" bestFit="1" customWidth="1"/>
    <col min="5129" max="5129" width="11.7109375" style="11" bestFit="1" customWidth="1"/>
    <col min="5130" max="5383" width="9.140625" style="11"/>
    <col min="5384" max="5384" width="9.85546875" style="11" bestFit="1" customWidth="1"/>
    <col min="5385" max="5385" width="11.7109375" style="11" bestFit="1" customWidth="1"/>
    <col min="5386" max="5639" width="9.140625" style="11"/>
    <col min="5640" max="5640" width="9.85546875" style="11" bestFit="1" customWidth="1"/>
    <col min="5641" max="5641" width="11.7109375" style="11" bestFit="1" customWidth="1"/>
    <col min="5642" max="5895" width="9.140625" style="11"/>
    <col min="5896" max="5896" width="9.85546875" style="11" bestFit="1" customWidth="1"/>
    <col min="5897" max="5897" width="11.7109375" style="11" bestFit="1" customWidth="1"/>
    <col min="5898" max="6151" width="9.140625" style="11"/>
    <col min="6152" max="6152" width="9.85546875" style="11" bestFit="1" customWidth="1"/>
    <col min="6153" max="6153" width="11.7109375" style="11" bestFit="1" customWidth="1"/>
    <col min="6154" max="6407" width="9.140625" style="11"/>
    <col min="6408" max="6408" width="9.85546875" style="11" bestFit="1" customWidth="1"/>
    <col min="6409" max="6409" width="11.7109375" style="11" bestFit="1" customWidth="1"/>
    <col min="6410" max="6663" width="9.140625" style="11"/>
    <col min="6664" max="6664" width="9.85546875" style="11" bestFit="1" customWidth="1"/>
    <col min="6665" max="6665" width="11.7109375" style="11" bestFit="1" customWidth="1"/>
    <col min="6666" max="6919" width="9.140625" style="11"/>
    <col min="6920" max="6920" width="9.85546875" style="11" bestFit="1" customWidth="1"/>
    <col min="6921" max="6921" width="11.7109375" style="11" bestFit="1" customWidth="1"/>
    <col min="6922" max="7175" width="9.140625" style="11"/>
    <col min="7176" max="7176" width="9.85546875" style="11" bestFit="1" customWidth="1"/>
    <col min="7177" max="7177" width="11.7109375" style="11" bestFit="1" customWidth="1"/>
    <col min="7178" max="7431" width="9.140625" style="11"/>
    <col min="7432" max="7432" width="9.85546875" style="11" bestFit="1" customWidth="1"/>
    <col min="7433" max="7433" width="11.7109375" style="11" bestFit="1" customWidth="1"/>
    <col min="7434" max="7687" width="9.140625" style="11"/>
    <col min="7688" max="7688" width="9.85546875" style="11" bestFit="1" customWidth="1"/>
    <col min="7689" max="7689" width="11.7109375" style="11" bestFit="1" customWidth="1"/>
    <col min="7690" max="7943" width="9.140625" style="11"/>
    <col min="7944" max="7944" width="9.85546875" style="11" bestFit="1" customWidth="1"/>
    <col min="7945" max="7945" width="11.7109375" style="11" bestFit="1" customWidth="1"/>
    <col min="7946" max="8199" width="9.140625" style="11"/>
    <col min="8200" max="8200" width="9.85546875" style="11" bestFit="1" customWidth="1"/>
    <col min="8201" max="8201" width="11.7109375" style="11" bestFit="1" customWidth="1"/>
    <col min="8202" max="8455" width="9.140625" style="11"/>
    <col min="8456" max="8456" width="9.85546875" style="11" bestFit="1" customWidth="1"/>
    <col min="8457" max="8457" width="11.7109375" style="11" bestFit="1" customWidth="1"/>
    <col min="8458" max="8711" width="9.140625" style="11"/>
    <col min="8712" max="8712" width="9.85546875" style="11" bestFit="1" customWidth="1"/>
    <col min="8713" max="8713" width="11.7109375" style="11" bestFit="1" customWidth="1"/>
    <col min="8714" max="8967" width="9.140625" style="11"/>
    <col min="8968" max="8968" width="9.85546875" style="11" bestFit="1" customWidth="1"/>
    <col min="8969" max="8969" width="11.7109375" style="11" bestFit="1" customWidth="1"/>
    <col min="8970" max="9223" width="9.140625" style="11"/>
    <col min="9224" max="9224" width="9.85546875" style="11" bestFit="1" customWidth="1"/>
    <col min="9225" max="9225" width="11.7109375" style="11" bestFit="1" customWidth="1"/>
    <col min="9226" max="9479" width="9.140625" style="11"/>
    <col min="9480" max="9480" width="9.85546875" style="11" bestFit="1" customWidth="1"/>
    <col min="9481" max="9481" width="11.7109375" style="11" bestFit="1" customWidth="1"/>
    <col min="9482" max="9735" width="9.140625" style="11"/>
    <col min="9736" max="9736" width="9.85546875" style="11" bestFit="1" customWidth="1"/>
    <col min="9737" max="9737" width="11.7109375" style="11" bestFit="1" customWidth="1"/>
    <col min="9738" max="9991" width="9.140625" style="11"/>
    <col min="9992" max="9992" width="9.85546875" style="11" bestFit="1" customWidth="1"/>
    <col min="9993" max="9993" width="11.7109375" style="11" bestFit="1" customWidth="1"/>
    <col min="9994" max="10247" width="9.140625" style="11"/>
    <col min="10248" max="10248" width="9.85546875" style="11" bestFit="1" customWidth="1"/>
    <col min="10249" max="10249" width="11.7109375" style="11" bestFit="1" customWidth="1"/>
    <col min="10250" max="10503" width="9.140625" style="11"/>
    <col min="10504" max="10504" width="9.85546875" style="11" bestFit="1" customWidth="1"/>
    <col min="10505" max="10505" width="11.7109375" style="11" bestFit="1" customWidth="1"/>
    <col min="10506" max="10759" width="9.140625" style="11"/>
    <col min="10760" max="10760" width="9.85546875" style="11" bestFit="1" customWidth="1"/>
    <col min="10761" max="10761" width="11.7109375" style="11" bestFit="1" customWidth="1"/>
    <col min="10762" max="11015" width="9.140625" style="11"/>
    <col min="11016" max="11016" width="9.85546875" style="11" bestFit="1" customWidth="1"/>
    <col min="11017" max="11017" width="11.7109375" style="11" bestFit="1" customWidth="1"/>
    <col min="11018" max="11271" width="9.140625" style="11"/>
    <col min="11272" max="11272" width="9.85546875" style="11" bestFit="1" customWidth="1"/>
    <col min="11273" max="11273" width="11.7109375" style="11" bestFit="1" customWidth="1"/>
    <col min="11274" max="11527" width="9.140625" style="11"/>
    <col min="11528" max="11528" width="9.85546875" style="11" bestFit="1" customWidth="1"/>
    <col min="11529" max="11529" width="11.7109375" style="11" bestFit="1" customWidth="1"/>
    <col min="11530" max="11783" width="9.140625" style="11"/>
    <col min="11784" max="11784" width="9.85546875" style="11" bestFit="1" customWidth="1"/>
    <col min="11785" max="11785" width="11.7109375" style="11" bestFit="1" customWidth="1"/>
    <col min="11786" max="12039" width="9.140625" style="11"/>
    <col min="12040" max="12040" width="9.85546875" style="11" bestFit="1" customWidth="1"/>
    <col min="12041" max="12041" width="11.7109375" style="11" bestFit="1" customWidth="1"/>
    <col min="12042" max="12295" width="9.140625" style="11"/>
    <col min="12296" max="12296" width="9.85546875" style="11" bestFit="1" customWidth="1"/>
    <col min="12297" max="12297" width="11.7109375" style="11" bestFit="1" customWidth="1"/>
    <col min="12298" max="12551" width="9.140625" style="11"/>
    <col min="12552" max="12552" width="9.85546875" style="11" bestFit="1" customWidth="1"/>
    <col min="12553" max="12553" width="11.7109375" style="11" bestFit="1" customWidth="1"/>
    <col min="12554" max="12807" width="9.140625" style="11"/>
    <col min="12808" max="12808" width="9.85546875" style="11" bestFit="1" customWidth="1"/>
    <col min="12809" max="12809" width="11.7109375" style="11" bestFit="1" customWidth="1"/>
    <col min="12810" max="13063" width="9.140625" style="11"/>
    <col min="13064" max="13064" width="9.85546875" style="11" bestFit="1" customWidth="1"/>
    <col min="13065" max="13065" width="11.7109375" style="11" bestFit="1" customWidth="1"/>
    <col min="13066" max="13319" width="9.140625" style="11"/>
    <col min="13320" max="13320" width="9.85546875" style="11" bestFit="1" customWidth="1"/>
    <col min="13321" max="13321" width="11.7109375" style="11" bestFit="1" customWidth="1"/>
    <col min="13322" max="13575" width="9.140625" style="11"/>
    <col min="13576" max="13576" width="9.85546875" style="11" bestFit="1" customWidth="1"/>
    <col min="13577" max="13577" width="11.7109375" style="11" bestFit="1" customWidth="1"/>
    <col min="13578" max="13831" width="9.140625" style="11"/>
    <col min="13832" max="13832" width="9.85546875" style="11" bestFit="1" customWidth="1"/>
    <col min="13833" max="13833" width="11.7109375" style="11" bestFit="1" customWidth="1"/>
    <col min="13834" max="14087" width="9.140625" style="11"/>
    <col min="14088" max="14088" width="9.85546875" style="11" bestFit="1" customWidth="1"/>
    <col min="14089" max="14089" width="11.7109375" style="11" bestFit="1" customWidth="1"/>
    <col min="14090" max="14343" width="9.140625" style="11"/>
    <col min="14344" max="14344" width="9.85546875" style="11" bestFit="1" customWidth="1"/>
    <col min="14345" max="14345" width="11.7109375" style="11" bestFit="1" customWidth="1"/>
    <col min="14346" max="14599" width="9.140625" style="11"/>
    <col min="14600" max="14600" width="9.85546875" style="11" bestFit="1" customWidth="1"/>
    <col min="14601" max="14601" width="11.7109375" style="11" bestFit="1" customWidth="1"/>
    <col min="14602" max="14855" width="9.140625" style="11"/>
    <col min="14856" max="14856" width="9.85546875" style="11" bestFit="1" customWidth="1"/>
    <col min="14857" max="14857" width="11.7109375" style="11" bestFit="1" customWidth="1"/>
    <col min="14858" max="15111" width="9.140625" style="11"/>
    <col min="15112" max="15112" width="9.85546875" style="11" bestFit="1" customWidth="1"/>
    <col min="15113" max="15113" width="11.7109375" style="11" bestFit="1" customWidth="1"/>
    <col min="15114" max="15367" width="9.140625" style="11"/>
    <col min="15368" max="15368" width="9.85546875" style="11" bestFit="1" customWidth="1"/>
    <col min="15369" max="15369" width="11.7109375" style="11" bestFit="1" customWidth="1"/>
    <col min="15370" max="15623" width="9.140625" style="11"/>
    <col min="15624" max="15624" width="9.85546875" style="11" bestFit="1" customWidth="1"/>
    <col min="15625" max="15625" width="11.7109375" style="11" bestFit="1" customWidth="1"/>
    <col min="15626" max="15879" width="9.140625" style="11"/>
    <col min="15880" max="15880" width="9.85546875" style="11" bestFit="1" customWidth="1"/>
    <col min="15881" max="15881" width="11.7109375" style="11" bestFit="1" customWidth="1"/>
    <col min="15882" max="16135" width="9.140625" style="11"/>
    <col min="16136" max="16136" width="9.85546875" style="11" bestFit="1" customWidth="1"/>
    <col min="16137" max="16137" width="11.7109375" style="11" bestFit="1" customWidth="1"/>
    <col min="16138" max="16384" width="9.140625" style="11"/>
  </cols>
  <sheetData>
    <row r="1" spans="1:9" x14ac:dyDescent="0.2">
      <c r="A1" s="240" t="s">
        <v>162</v>
      </c>
      <c r="B1" s="202"/>
      <c r="C1" s="202"/>
      <c r="D1" s="202"/>
      <c r="E1" s="202"/>
      <c r="F1" s="202"/>
      <c r="G1" s="202"/>
      <c r="H1" s="202"/>
      <c r="I1" s="202"/>
    </row>
    <row r="2" spans="1:9" x14ac:dyDescent="0.2">
      <c r="A2" s="239" t="s">
        <v>520</v>
      </c>
      <c r="B2" s="204"/>
      <c r="C2" s="204"/>
      <c r="D2" s="204"/>
      <c r="E2" s="204"/>
      <c r="F2" s="204"/>
      <c r="G2" s="204"/>
      <c r="H2" s="204"/>
      <c r="I2" s="204"/>
    </row>
    <row r="3" spans="1:9" x14ac:dyDescent="0.2">
      <c r="A3" s="253" t="s">
        <v>493</v>
      </c>
      <c r="B3" s="254"/>
      <c r="C3" s="254"/>
      <c r="D3" s="254"/>
      <c r="E3" s="254"/>
      <c r="F3" s="254"/>
      <c r="G3" s="254"/>
      <c r="H3" s="254"/>
      <c r="I3" s="254"/>
    </row>
    <row r="4" spans="1:9" x14ac:dyDescent="0.2">
      <c r="A4" s="238" t="s">
        <v>519</v>
      </c>
      <c r="B4" s="208"/>
      <c r="C4" s="208"/>
      <c r="D4" s="208"/>
      <c r="E4" s="208"/>
      <c r="F4" s="208"/>
      <c r="G4" s="208"/>
      <c r="H4" s="208"/>
      <c r="I4" s="209"/>
    </row>
    <row r="5" spans="1:9" ht="24" thickBot="1" x14ac:dyDescent="0.25">
      <c r="A5" s="236" t="s">
        <v>163</v>
      </c>
      <c r="B5" s="214"/>
      <c r="C5" s="214"/>
      <c r="D5" s="214"/>
      <c r="E5" s="214"/>
      <c r="F5" s="215"/>
      <c r="G5" s="12" t="s">
        <v>164</v>
      </c>
      <c r="H5" s="46" t="s">
        <v>165</v>
      </c>
      <c r="I5" s="46" t="s">
        <v>166</v>
      </c>
    </row>
    <row r="6" spans="1:9" x14ac:dyDescent="0.2">
      <c r="A6" s="237">
        <v>1</v>
      </c>
      <c r="B6" s="211"/>
      <c r="C6" s="211"/>
      <c r="D6" s="211"/>
      <c r="E6" s="211"/>
      <c r="F6" s="212"/>
      <c r="G6" s="14">
        <v>2</v>
      </c>
      <c r="H6" s="20">
        <v>3</v>
      </c>
      <c r="I6" s="20">
        <v>4</v>
      </c>
    </row>
    <row r="7" spans="1:9" x14ac:dyDescent="0.2">
      <c r="A7" s="245" t="s">
        <v>460</v>
      </c>
      <c r="B7" s="246"/>
      <c r="C7" s="246"/>
      <c r="D7" s="246"/>
      <c r="E7" s="246"/>
      <c r="F7" s="246"/>
      <c r="G7" s="24">
        <v>1</v>
      </c>
      <c r="H7" s="63">
        <f>SUM(H8:H12)</f>
        <v>372208414</v>
      </c>
      <c r="I7" s="63">
        <f>SUM(I8:I12)</f>
        <v>417029033</v>
      </c>
    </row>
    <row r="8" spans="1:9" x14ac:dyDescent="0.2">
      <c r="A8" s="188" t="s">
        <v>167</v>
      </c>
      <c r="B8" s="188"/>
      <c r="C8" s="188"/>
      <c r="D8" s="188"/>
      <c r="E8" s="188"/>
      <c r="F8" s="188"/>
      <c r="G8" s="16">
        <v>2</v>
      </c>
      <c r="H8" s="58">
        <v>0</v>
      </c>
      <c r="I8" s="58">
        <v>0</v>
      </c>
    </row>
    <row r="9" spans="1:9" x14ac:dyDescent="0.2">
      <c r="A9" s="188" t="s">
        <v>168</v>
      </c>
      <c r="B9" s="188"/>
      <c r="C9" s="188"/>
      <c r="D9" s="188"/>
      <c r="E9" s="188"/>
      <c r="F9" s="188"/>
      <c r="G9" s="16">
        <v>3</v>
      </c>
      <c r="H9" s="58">
        <v>365719180</v>
      </c>
      <c r="I9" s="58">
        <v>411321821</v>
      </c>
    </row>
    <row r="10" spans="1:9" x14ac:dyDescent="0.2">
      <c r="A10" s="188" t="s">
        <v>169</v>
      </c>
      <c r="B10" s="188"/>
      <c r="C10" s="188"/>
      <c r="D10" s="188"/>
      <c r="E10" s="188"/>
      <c r="F10" s="188"/>
      <c r="G10" s="16">
        <v>4</v>
      </c>
      <c r="H10" s="58">
        <v>83740</v>
      </c>
      <c r="I10" s="58">
        <v>95465</v>
      </c>
    </row>
    <row r="11" spans="1:9" x14ac:dyDescent="0.2">
      <c r="A11" s="188" t="s">
        <v>170</v>
      </c>
      <c r="B11" s="188"/>
      <c r="C11" s="188"/>
      <c r="D11" s="188"/>
      <c r="E11" s="188"/>
      <c r="F11" s="188"/>
      <c r="G11" s="16">
        <v>5</v>
      </c>
      <c r="H11" s="58">
        <v>0</v>
      </c>
      <c r="I11" s="58">
        <v>0</v>
      </c>
    </row>
    <row r="12" spans="1:9" x14ac:dyDescent="0.2">
      <c r="A12" s="188" t="s">
        <v>171</v>
      </c>
      <c r="B12" s="188"/>
      <c r="C12" s="188"/>
      <c r="D12" s="188"/>
      <c r="E12" s="188"/>
      <c r="F12" s="188"/>
      <c r="G12" s="16">
        <v>6</v>
      </c>
      <c r="H12" s="58">
        <v>6405494</v>
      </c>
      <c r="I12" s="58">
        <v>5611747</v>
      </c>
    </row>
    <row r="13" spans="1:9" ht="22.15" customHeight="1" x14ac:dyDescent="0.2">
      <c r="A13" s="192" t="s">
        <v>461</v>
      </c>
      <c r="B13" s="193"/>
      <c r="C13" s="193"/>
      <c r="D13" s="193"/>
      <c r="E13" s="193"/>
      <c r="F13" s="193"/>
      <c r="G13" s="17">
        <v>7</v>
      </c>
      <c r="H13" s="59">
        <f>H14+H15+H19+H23+H24+H25+H28+H35</f>
        <v>329806825</v>
      </c>
      <c r="I13" s="59">
        <f>I14+I15+I19+I23+I24+I25+I28+I35</f>
        <v>366619900</v>
      </c>
    </row>
    <row r="14" spans="1:9" x14ac:dyDescent="0.2">
      <c r="A14" s="188" t="s">
        <v>172</v>
      </c>
      <c r="B14" s="188"/>
      <c r="C14" s="188"/>
      <c r="D14" s="188"/>
      <c r="E14" s="188"/>
      <c r="F14" s="188"/>
      <c r="G14" s="16">
        <v>8</v>
      </c>
      <c r="H14" s="58">
        <v>0</v>
      </c>
      <c r="I14" s="58">
        <v>0</v>
      </c>
    </row>
    <row r="15" spans="1:9" x14ac:dyDescent="0.2">
      <c r="A15" s="242" t="s">
        <v>462</v>
      </c>
      <c r="B15" s="242"/>
      <c r="C15" s="242"/>
      <c r="D15" s="242"/>
      <c r="E15" s="242"/>
      <c r="F15" s="242"/>
      <c r="G15" s="17">
        <v>9</v>
      </c>
      <c r="H15" s="59">
        <f>SUM(H16:H18)</f>
        <v>118247660</v>
      </c>
      <c r="I15" s="59">
        <f>SUM(I16:I18)</f>
        <v>128225196</v>
      </c>
    </row>
    <row r="16" spans="1:9" x14ac:dyDescent="0.2">
      <c r="A16" s="241" t="s">
        <v>173</v>
      </c>
      <c r="B16" s="241"/>
      <c r="C16" s="241"/>
      <c r="D16" s="241"/>
      <c r="E16" s="241"/>
      <c r="F16" s="241"/>
      <c r="G16" s="16">
        <v>10</v>
      </c>
      <c r="H16" s="58">
        <v>69301049</v>
      </c>
      <c r="I16" s="58">
        <v>73658599</v>
      </c>
    </row>
    <row r="17" spans="1:9" x14ac:dyDescent="0.2">
      <c r="A17" s="241" t="s">
        <v>174</v>
      </c>
      <c r="B17" s="241"/>
      <c r="C17" s="241"/>
      <c r="D17" s="241"/>
      <c r="E17" s="241"/>
      <c r="F17" s="241"/>
      <c r="G17" s="16">
        <v>11</v>
      </c>
      <c r="H17" s="58">
        <v>2690545</v>
      </c>
      <c r="I17" s="58">
        <v>4529361</v>
      </c>
    </row>
    <row r="18" spans="1:9" x14ac:dyDescent="0.2">
      <c r="A18" s="241" t="s">
        <v>175</v>
      </c>
      <c r="B18" s="241"/>
      <c r="C18" s="241"/>
      <c r="D18" s="241"/>
      <c r="E18" s="241"/>
      <c r="F18" s="241"/>
      <c r="G18" s="16">
        <v>12</v>
      </c>
      <c r="H18" s="58">
        <v>46256066</v>
      </c>
      <c r="I18" s="58">
        <v>50037236</v>
      </c>
    </row>
    <row r="19" spans="1:9" x14ac:dyDescent="0.2">
      <c r="A19" s="242" t="s">
        <v>463</v>
      </c>
      <c r="B19" s="242"/>
      <c r="C19" s="242"/>
      <c r="D19" s="242"/>
      <c r="E19" s="242"/>
      <c r="F19" s="242"/>
      <c r="G19" s="17">
        <v>13</v>
      </c>
      <c r="H19" s="59">
        <f>SUM(H20:H22)</f>
        <v>104577058</v>
      </c>
      <c r="I19" s="59">
        <f>SUM(I20:I22)</f>
        <v>118792828</v>
      </c>
    </row>
    <row r="20" spans="1:9" x14ac:dyDescent="0.2">
      <c r="A20" s="241" t="s">
        <v>176</v>
      </c>
      <c r="B20" s="241"/>
      <c r="C20" s="241"/>
      <c r="D20" s="241"/>
      <c r="E20" s="241"/>
      <c r="F20" s="241"/>
      <c r="G20" s="16">
        <v>14</v>
      </c>
      <c r="H20" s="58">
        <v>65192504</v>
      </c>
      <c r="I20" s="58">
        <v>73993907</v>
      </c>
    </row>
    <row r="21" spans="1:9" x14ac:dyDescent="0.2">
      <c r="A21" s="241" t="s">
        <v>177</v>
      </c>
      <c r="B21" s="241"/>
      <c r="C21" s="241"/>
      <c r="D21" s="241"/>
      <c r="E21" s="241"/>
      <c r="F21" s="241"/>
      <c r="G21" s="16">
        <v>15</v>
      </c>
      <c r="H21" s="58">
        <v>25746359</v>
      </c>
      <c r="I21" s="58">
        <v>29249357</v>
      </c>
    </row>
    <row r="22" spans="1:9" x14ac:dyDescent="0.2">
      <c r="A22" s="241" t="s">
        <v>178</v>
      </c>
      <c r="B22" s="241"/>
      <c r="C22" s="241"/>
      <c r="D22" s="241"/>
      <c r="E22" s="241"/>
      <c r="F22" s="241"/>
      <c r="G22" s="16">
        <v>16</v>
      </c>
      <c r="H22" s="58">
        <v>13638195</v>
      </c>
      <c r="I22" s="58">
        <v>15549564</v>
      </c>
    </row>
    <row r="23" spans="1:9" x14ac:dyDescent="0.2">
      <c r="A23" s="188" t="s">
        <v>179</v>
      </c>
      <c r="B23" s="188"/>
      <c r="C23" s="188"/>
      <c r="D23" s="188"/>
      <c r="E23" s="188"/>
      <c r="F23" s="188"/>
      <c r="G23" s="16">
        <v>17</v>
      </c>
      <c r="H23" s="58">
        <v>65778289</v>
      </c>
      <c r="I23" s="58">
        <v>68874368</v>
      </c>
    </row>
    <row r="24" spans="1:9" x14ac:dyDescent="0.2">
      <c r="A24" s="188" t="s">
        <v>180</v>
      </c>
      <c r="B24" s="188"/>
      <c r="C24" s="188"/>
      <c r="D24" s="188"/>
      <c r="E24" s="188"/>
      <c r="F24" s="188"/>
      <c r="G24" s="16">
        <v>18</v>
      </c>
      <c r="H24" s="58">
        <v>36168890</v>
      </c>
      <c r="I24" s="58">
        <v>44964593</v>
      </c>
    </row>
    <row r="25" spans="1:9" x14ac:dyDescent="0.2">
      <c r="A25" s="242" t="s">
        <v>464</v>
      </c>
      <c r="B25" s="242"/>
      <c r="C25" s="242"/>
      <c r="D25" s="242"/>
      <c r="E25" s="242"/>
      <c r="F25" s="242"/>
      <c r="G25" s="17">
        <v>19</v>
      </c>
      <c r="H25" s="59">
        <f>H26+H27</f>
        <v>36573</v>
      </c>
      <c r="I25" s="59">
        <f>I26+I27</f>
        <v>63905</v>
      </c>
    </row>
    <row r="26" spans="1:9" x14ac:dyDescent="0.2">
      <c r="A26" s="241" t="s">
        <v>181</v>
      </c>
      <c r="B26" s="241"/>
      <c r="C26" s="241"/>
      <c r="D26" s="241"/>
      <c r="E26" s="241"/>
      <c r="F26" s="241"/>
      <c r="G26" s="16">
        <v>20</v>
      </c>
      <c r="H26" s="58">
        <v>0</v>
      </c>
      <c r="I26" s="58">
        <v>0</v>
      </c>
    </row>
    <row r="27" spans="1:9" x14ac:dyDescent="0.2">
      <c r="A27" s="241" t="s">
        <v>182</v>
      </c>
      <c r="B27" s="241"/>
      <c r="C27" s="241"/>
      <c r="D27" s="241"/>
      <c r="E27" s="241"/>
      <c r="F27" s="241"/>
      <c r="G27" s="16">
        <v>21</v>
      </c>
      <c r="H27" s="58">
        <v>36573</v>
      </c>
      <c r="I27" s="58">
        <v>63905</v>
      </c>
    </row>
    <row r="28" spans="1:9" x14ac:dyDescent="0.2">
      <c r="A28" s="242" t="s">
        <v>465</v>
      </c>
      <c r="B28" s="242"/>
      <c r="C28" s="242"/>
      <c r="D28" s="242"/>
      <c r="E28" s="242"/>
      <c r="F28" s="242"/>
      <c r="G28" s="17">
        <v>22</v>
      </c>
      <c r="H28" s="59">
        <f>SUM(H29:H34)</f>
        <v>1557229</v>
      </c>
      <c r="I28" s="59">
        <f>SUM(I29:I34)</f>
        <v>1161918</v>
      </c>
    </row>
    <row r="29" spans="1:9" x14ac:dyDescent="0.2">
      <c r="A29" s="241" t="s">
        <v>183</v>
      </c>
      <c r="B29" s="241"/>
      <c r="C29" s="241"/>
      <c r="D29" s="241"/>
      <c r="E29" s="241"/>
      <c r="F29" s="241"/>
      <c r="G29" s="16">
        <v>23</v>
      </c>
      <c r="H29" s="58">
        <v>1294383</v>
      </c>
      <c r="I29" s="58">
        <v>1097369</v>
      </c>
    </row>
    <row r="30" spans="1:9" x14ac:dyDescent="0.2">
      <c r="A30" s="241" t="s">
        <v>184</v>
      </c>
      <c r="B30" s="241"/>
      <c r="C30" s="241"/>
      <c r="D30" s="241"/>
      <c r="E30" s="241"/>
      <c r="F30" s="241"/>
      <c r="G30" s="16">
        <v>24</v>
      </c>
      <c r="H30" s="58">
        <v>0</v>
      </c>
      <c r="I30" s="58">
        <v>0</v>
      </c>
    </row>
    <row r="31" spans="1:9" x14ac:dyDescent="0.2">
      <c r="A31" s="241" t="s">
        <v>185</v>
      </c>
      <c r="B31" s="241"/>
      <c r="C31" s="241"/>
      <c r="D31" s="241"/>
      <c r="E31" s="241"/>
      <c r="F31" s="241"/>
      <c r="G31" s="16">
        <v>25</v>
      </c>
      <c r="H31" s="58">
        <v>262846</v>
      </c>
      <c r="I31" s="58">
        <v>64549</v>
      </c>
    </row>
    <row r="32" spans="1:9" x14ac:dyDescent="0.2">
      <c r="A32" s="241" t="s">
        <v>186</v>
      </c>
      <c r="B32" s="241"/>
      <c r="C32" s="241"/>
      <c r="D32" s="241"/>
      <c r="E32" s="241"/>
      <c r="F32" s="241"/>
      <c r="G32" s="16">
        <v>26</v>
      </c>
      <c r="H32" s="58">
        <v>0</v>
      </c>
      <c r="I32" s="58">
        <v>0</v>
      </c>
    </row>
    <row r="33" spans="1:9" x14ac:dyDescent="0.2">
      <c r="A33" s="241" t="s">
        <v>187</v>
      </c>
      <c r="B33" s="241"/>
      <c r="C33" s="241"/>
      <c r="D33" s="241"/>
      <c r="E33" s="241"/>
      <c r="F33" s="241"/>
      <c r="G33" s="16">
        <v>27</v>
      </c>
      <c r="H33" s="58">
        <v>0</v>
      </c>
      <c r="I33" s="58">
        <v>0</v>
      </c>
    </row>
    <row r="34" spans="1:9" x14ac:dyDescent="0.2">
      <c r="A34" s="241" t="s">
        <v>188</v>
      </c>
      <c r="B34" s="241"/>
      <c r="C34" s="241"/>
      <c r="D34" s="241"/>
      <c r="E34" s="241"/>
      <c r="F34" s="241"/>
      <c r="G34" s="16">
        <v>28</v>
      </c>
      <c r="H34" s="58">
        <v>0</v>
      </c>
      <c r="I34" s="58">
        <v>0</v>
      </c>
    </row>
    <row r="35" spans="1:9" x14ac:dyDescent="0.2">
      <c r="A35" s="188" t="s">
        <v>189</v>
      </c>
      <c r="B35" s="188"/>
      <c r="C35" s="188"/>
      <c r="D35" s="188"/>
      <c r="E35" s="188"/>
      <c r="F35" s="188"/>
      <c r="G35" s="16">
        <v>29</v>
      </c>
      <c r="H35" s="58">
        <v>3441126</v>
      </c>
      <c r="I35" s="58">
        <v>4537092</v>
      </c>
    </row>
    <row r="36" spans="1:9" x14ac:dyDescent="0.2">
      <c r="A36" s="192" t="s">
        <v>466</v>
      </c>
      <c r="B36" s="193"/>
      <c r="C36" s="193"/>
      <c r="D36" s="193"/>
      <c r="E36" s="193"/>
      <c r="F36" s="193"/>
      <c r="G36" s="17">
        <v>30</v>
      </c>
      <c r="H36" s="59">
        <f>SUM(H37:H46)</f>
        <v>3124743</v>
      </c>
      <c r="I36" s="59">
        <f>SUM(I37:I46)</f>
        <v>3224743</v>
      </c>
    </row>
    <row r="37" spans="1:9" ht="27.6" customHeight="1" x14ac:dyDescent="0.2">
      <c r="A37" s="188" t="s">
        <v>190</v>
      </c>
      <c r="B37" s="188"/>
      <c r="C37" s="188"/>
      <c r="D37" s="188"/>
      <c r="E37" s="188"/>
      <c r="F37" s="188"/>
      <c r="G37" s="16">
        <v>31</v>
      </c>
      <c r="H37" s="58">
        <v>0</v>
      </c>
      <c r="I37" s="58">
        <v>0</v>
      </c>
    </row>
    <row r="38" spans="1:9" ht="25.15" customHeight="1" x14ac:dyDescent="0.2">
      <c r="A38" s="188" t="s">
        <v>191</v>
      </c>
      <c r="B38" s="188"/>
      <c r="C38" s="188"/>
      <c r="D38" s="188"/>
      <c r="E38" s="188"/>
      <c r="F38" s="188"/>
      <c r="G38" s="16">
        <v>32</v>
      </c>
      <c r="H38" s="58">
        <v>0</v>
      </c>
      <c r="I38" s="58">
        <v>0</v>
      </c>
    </row>
    <row r="39" spans="1:9" ht="28.15" customHeight="1" x14ac:dyDescent="0.2">
      <c r="A39" s="188" t="s">
        <v>192</v>
      </c>
      <c r="B39" s="188"/>
      <c r="C39" s="188"/>
      <c r="D39" s="188"/>
      <c r="E39" s="188"/>
      <c r="F39" s="188"/>
      <c r="G39" s="16">
        <v>33</v>
      </c>
      <c r="H39" s="58">
        <v>0</v>
      </c>
      <c r="I39" s="58">
        <v>0</v>
      </c>
    </row>
    <row r="40" spans="1:9" ht="28.15" customHeight="1" x14ac:dyDescent="0.2">
      <c r="A40" s="188" t="s">
        <v>193</v>
      </c>
      <c r="B40" s="188"/>
      <c r="C40" s="188"/>
      <c r="D40" s="188"/>
      <c r="E40" s="188"/>
      <c r="F40" s="188"/>
      <c r="G40" s="16">
        <v>34</v>
      </c>
      <c r="H40" s="58">
        <v>0</v>
      </c>
      <c r="I40" s="58">
        <v>0</v>
      </c>
    </row>
    <row r="41" spans="1:9" ht="22.9" customHeight="1" x14ac:dyDescent="0.2">
      <c r="A41" s="188" t="s">
        <v>194</v>
      </c>
      <c r="B41" s="188"/>
      <c r="C41" s="188"/>
      <c r="D41" s="188"/>
      <c r="E41" s="188"/>
      <c r="F41" s="188"/>
      <c r="G41" s="16">
        <v>35</v>
      </c>
      <c r="H41" s="58">
        <v>0</v>
      </c>
      <c r="I41" s="58">
        <v>0</v>
      </c>
    </row>
    <row r="42" spans="1:9" x14ac:dyDescent="0.2">
      <c r="A42" s="188" t="s">
        <v>195</v>
      </c>
      <c r="B42" s="188"/>
      <c r="C42" s="188"/>
      <c r="D42" s="188"/>
      <c r="E42" s="188"/>
      <c r="F42" s="188"/>
      <c r="G42" s="16">
        <v>36</v>
      </c>
      <c r="H42" s="58">
        <v>0</v>
      </c>
      <c r="I42" s="58">
        <v>8672</v>
      </c>
    </row>
    <row r="43" spans="1:9" x14ac:dyDescent="0.2">
      <c r="A43" s="188" t="s">
        <v>196</v>
      </c>
      <c r="B43" s="188"/>
      <c r="C43" s="188"/>
      <c r="D43" s="188"/>
      <c r="E43" s="188"/>
      <c r="F43" s="188"/>
      <c r="G43" s="16">
        <v>37</v>
      </c>
      <c r="H43" s="58">
        <v>2381463</v>
      </c>
      <c r="I43" s="58">
        <v>2144521</v>
      </c>
    </row>
    <row r="44" spans="1:9" x14ac:dyDescent="0.2">
      <c r="A44" s="188" t="s">
        <v>197</v>
      </c>
      <c r="B44" s="188"/>
      <c r="C44" s="188"/>
      <c r="D44" s="188"/>
      <c r="E44" s="188"/>
      <c r="F44" s="188"/>
      <c r="G44" s="16">
        <v>38</v>
      </c>
      <c r="H44" s="58">
        <v>2873</v>
      </c>
      <c r="I44" s="58">
        <v>4910</v>
      </c>
    </row>
    <row r="45" spans="1:9" x14ac:dyDescent="0.2">
      <c r="A45" s="188" t="s">
        <v>198</v>
      </c>
      <c r="B45" s="188"/>
      <c r="C45" s="188"/>
      <c r="D45" s="188"/>
      <c r="E45" s="188"/>
      <c r="F45" s="188"/>
      <c r="G45" s="16">
        <v>39</v>
      </c>
      <c r="H45" s="58">
        <v>0</v>
      </c>
      <c r="I45" s="58">
        <v>192728</v>
      </c>
    </row>
    <row r="46" spans="1:9" x14ac:dyDescent="0.2">
      <c r="A46" s="188" t="s">
        <v>199</v>
      </c>
      <c r="B46" s="188"/>
      <c r="C46" s="188"/>
      <c r="D46" s="188"/>
      <c r="E46" s="188"/>
      <c r="F46" s="188"/>
      <c r="G46" s="16">
        <v>40</v>
      </c>
      <c r="H46" s="58">
        <v>740407</v>
      </c>
      <c r="I46" s="58">
        <v>873912</v>
      </c>
    </row>
    <row r="47" spans="1:9" x14ac:dyDescent="0.2">
      <c r="A47" s="192" t="s">
        <v>467</v>
      </c>
      <c r="B47" s="193"/>
      <c r="C47" s="193"/>
      <c r="D47" s="193"/>
      <c r="E47" s="193"/>
      <c r="F47" s="193"/>
      <c r="G47" s="17">
        <v>41</v>
      </c>
      <c r="H47" s="59">
        <f>SUM(H48:H54)</f>
        <v>11158639</v>
      </c>
      <c r="I47" s="59">
        <f>SUM(I48:I54)</f>
        <v>15819607</v>
      </c>
    </row>
    <row r="48" spans="1:9" ht="23.45" customHeight="1" x14ac:dyDescent="0.2">
      <c r="A48" s="188" t="s">
        <v>200</v>
      </c>
      <c r="B48" s="188"/>
      <c r="C48" s="188"/>
      <c r="D48" s="188"/>
      <c r="E48" s="188"/>
      <c r="F48" s="188"/>
      <c r="G48" s="16">
        <v>42</v>
      </c>
      <c r="H48" s="58">
        <v>0</v>
      </c>
      <c r="I48" s="58">
        <v>0</v>
      </c>
    </row>
    <row r="49" spans="1:9" ht="22.15" customHeight="1" x14ac:dyDescent="0.2">
      <c r="A49" s="244" t="s">
        <v>201</v>
      </c>
      <c r="B49" s="244"/>
      <c r="C49" s="244"/>
      <c r="D49" s="244"/>
      <c r="E49" s="244"/>
      <c r="F49" s="244"/>
      <c r="G49" s="16">
        <v>43</v>
      </c>
      <c r="H49" s="58">
        <v>0</v>
      </c>
      <c r="I49" s="58">
        <v>0</v>
      </c>
    </row>
    <row r="50" spans="1:9" x14ac:dyDescent="0.2">
      <c r="A50" s="244" t="s">
        <v>202</v>
      </c>
      <c r="B50" s="244"/>
      <c r="C50" s="244"/>
      <c r="D50" s="244"/>
      <c r="E50" s="244"/>
      <c r="F50" s="244"/>
      <c r="G50" s="16">
        <v>44</v>
      </c>
      <c r="H50" s="58">
        <v>8621199</v>
      </c>
      <c r="I50" s="58">
        <v>13789832</v>
      </c>
    </row>
    <row r="51" spans="1:9" x14ac:dyDescent="0.2">
      <c r="A51" s="244" t="s">
        <v>203</v>
      </c>
      <c r="B51" s="244"/>
      <c r="C51" s="244"/>
      <c r="D51" s="244"/>
      <c r="E51" s="244"/>
      <c r="F51" s="244"/>
      <c r="G51" s="16">
        <v>45</v>
      </c>
      <c r="H51" s="58">
        <v>0</v>
      </c>
      <c r="I51" s="58">
        <v>0</v>
      </c>
    </row>
    <row r="52" spans="1:9" x14ac:dyDescent="0.2">
      <c r="A52" s="244" t="s">
        <v>204</v>
      </c>
      <c r="B52" s="244"/>
      <c r="C52" s="244"/>
      <c r="D52" s="244"/>
      <c r="E52" s="244"/>
      <c r="F52" s="244"/>
      <c r="G52" s="16">
        <v>46</v>
      </c>
      <c r="H52" s="58">
        <v>1145636</v>
      </c>
      <c r="I52" s="58">
        <v>0</v>
      </c>
    </row>
    <row r="53" spans="1:9" x14ac:dyDescent="0.2">
      <c r="A53" s="244" t="s">
        <v>205</v>
      </c>
      <c r="B53" s="244"/>
      <c r="C53" s="244"/>
      <c r="D53" s="244"/>
      <c r="E53" s="244"/>
      <c r="F53" s="244"/>
      <c r="G53" s="16">
        <v>47</v>
      </c>
      <c r="H53" s="58">
        <v>0</v>
      </c>
      <c r="I53" s="58">
        <v>0</v>
      </c>
    </row>
    <row r="54" spans="1:9" x14ac:dyDescent="0.2">
      <c r="A54" s="244" t="s">
        <v>206</v>
      </c>
      <c r="B54" s="244"/>
      <c r="C54" s="244"/>
      <c r="D54" s="244"/>
      <c r="E54" s="244"/>
      <c r="F54" s="244"/>
      <c r="G54" s="16">
        <v>48</v>
      </c>
      <c r="H54" s="58">
        <v>1391804</v>
      </c>
      <c r="I54" s="58">
        <v>2029775</v>
      </c>
    </row>
    <row r="55" spans="1:9" ht="30.6" customHeight="1" x14ac:dyDescent="0.2">
      <c r="A55" s="226" t="s">
        <v>207</v>
      </c>
      <c r="B55" s="226"/>
      <c r="C55" s="226"/>
      <c r="D55" s="226"/>
      <c r="E55" s="226"/>
      <c r="F55" s="226"/>
      <c r="G55" s="16">
        <v>49</v>
      </c>
      <c r="H55" s="58">
        <v>0</v>
      </c>
      <c r="I55" s="58">
        <v>0</v>
      </c>
    </row>
    <row r="56" spans="1:9" x14ac:dyDescent="0.2">
      <c r="A56" s="226" t="s">
        <v>208</v>
      </c>
      <c r="B56" s="226"/>
      <c r="C56" s="226"/>
      <c r="D56" s="226"/>
      <c r="E56" s="226"/>
      <c r="F56" s="226"/>
      <c r="G56" s="16">
        <v>50</v>
      </c>
      <c r="H56" s="58">
        <v>0</v>
      </c>
      <c r="I56" s="58">
        <v>0</v>
      </c>
    </row>
    <row r="57" spans="1:9" ht="28.9" customHeight="1" x14ac:dyDescent="0.2">
      <c r="A57" s="226" t="s">
        <v>209</v>
      </c>
      <c r="B57" s="226"/>
      <c r="C57" s="226"/>
      <c r="D57" s="226"/>
      <c r="E57" s="226"/>
      <c r="F57" s="226"/>
      <c r="G57" s="16">
        <v>51</v>
      </c>
      <c r="H57" s="58">
        <v>927050</v>
      </c>
      <c r="I57" s="58">
        <v>829206</v>
      </c>
    </row>
    <row r="58" spans="1:9" x14ac:dyDescent="0.2">
      <c r="A58" s="226" t="s">
        <v>210</v>
      </c>
      <c r="B58" s="226"/>
      <c r="C58" s="226"/>
      <c r="D58" s="226"/>
      <c r="E58" s="226"/>
      <c r="F58" s="226"/>
      <c r="G58" s="16">
        <v>52</v>
      </c>
      <c r="H58" s="58">
        <v>0</v>
      </c>
      <c r="I58" s="58">
        <v>0</v>
      </c>
    </row>
    <row r="59" spans="1:9" x14ac:dyDescent="0.2">
      <c r="A59" s="192" t="s">
        <v>468</v>
      </c>
      <c r="B59" s="193"/>
      <c r="C59" s="193"/>
      <c r="D59" s="193"/>
      <c r="E59" s="193"/>
      <c r="F59" s="193"/>
      <c r="G59" s="17">
        <v>53</v>
      </c>
      <c r="H59" s="59">
        <f>H7+H36+H55+H56</f>
        <v>375333157</v>
      </c>
      <c r="I59" s="59">
        <f>I7+I36+I55+I56</f>
        <v>420253776</v>
      </c>
    </row>
    <row r="60" spans="1:9" x14ac:dyDescent="0.2">
      <c r="A60" s="192" t="s">
        <v>469</v>
      </c>
      <c r="B60" s="193"/>
      <c r="C60" s="193"/>
      <c r="D60" s="193"/>
      <c r="E60" s="193"/>
      <c r="F60" s="193"/>
      <c r="G60" s="17">
        <v>54</v>
      </c>
      <c r="H60" s="59">
        <f>H13+H47+H57+H58</f>
        <v>341892514</v>
      </c>
      <c r="I60" s="59">
        <f>I13+I47+I57+I58</f>
        <v>383268713</v>
      </c>
    </row>
    <row r="61" spans="1:9" x14ac:dyDescent="0.2">
      <c r="A61" s="192" t="s">
        <v>470</v>
      </c>
      <c r="B61" s="193"/>
      <c r="C61" s="193"/>
      <c r="D61" s="193"/>
      <c r="E61" s="193"/>
      <c r="F61" s="193"/>
      <c r="G61" s="17">
        <v>55</v>
      </c>
      <c r="H61" s="59">
        <f>H59-H60</f>
        <v>33440643</v>
      </c>
      <c r="I61" s="59">
        <f>I59-I60</f>
        <v>36985063</v>
      </c>
    </row>
    <row r="62" spans="1:9" x14ac:dyDescent="0.2">
      <c r="A62" s="243" t="s">
        <v>471</v>
      </c>
      <c r="B62" s="243"/>
      <c r="C62" s="243"/>
      <c r="D62" s="243"/>
      <c r="E62" s="243"/>
      <c r="F62" s="243"/>
      <c r="G62" s="17">
        <v>56</v>
      </c>
      <c r="H62" s="59">
        <f>+IF((H59-H60)&gt;0,(H59-H60),0)</f>
        <v>33440643</v>
      </c>
      <c r="I62" s="59">
        <f>+IF((I59-I60)&gt;0,(I59-I60),0)</f>
        <v>36985063</v>
      </c>
    </row>
    <row r="63" spans="1:9" x14ac:dyDescent="0.2">
      <c r="A63" s="243" t="s">
        <v>472</v>
      </c>
      <c r="B63" s="243"/>
      <c r="C63" s="243"/>
      <c r="D63" s="243"/>
      <c r="E63" s="243"/>
      <c r="F63" s="243"/>
      <c r="G63" s="17">
        <v>57</v>
      </c>
      <c r="H63" s="59">
        <f>+IF((H59-H60)&lt;0,(H59-H60),0)</f>
        <v>0</v>
      </c>
      <c r="I63" s="59">
        <f>+IF((I59-I60)&lt;0,(I59-I60),0)</f>
        <v>0</v>
      </c>
    </row>
    <row r="64" spans="1:9" x14ac:dyDescent="0.2">
      <c r="A64" s="226" t="s">
        <v>211</v>
      </c>
      <c r="B64" s="226"/>
      <c r="C64" s="226"/>
      <c r="D64" s="226"/>
      <c r="E64" s="226"/>
      <c r="F64" s="226"/>
      <c r="G64" s="16">
        <v>58</v>
      </c>
      <c r="H64" s="58">
        <v>-226683</v>
      </c>
      <c r="I64" s="58">
        <v>4166837</v>
      </c>
    </row>
    <row r="65" spans="1:9" x14ac:dyDescent="0.2">
      <c r="A65" s="192" t="s">
        <v>473</v>
      </c>
      <c r="B65" s="193"/>
      <c r="C65" s="193"/>
      <c r="D65" s="193"/>
      <c r="E65" s="193"/>
      <c r="F65" s="193"/>
      <c r="G65" s="17">
        <v>59</v>
      </c>
      <c r="H65" s="59">
        <f>H61-H64</f>
        <v>33667326</v>
      </c>
      <c r="I65" s="59">
        <f>I61-I64</f>
        <v>32818226</v>
      </c>
    </row>
    <row r="66" spans="1:9" x14ac:dyDescent="0.2">
      <c r="A66" s="243" t="s">
        <v>474</v>
      </c>
      <c r="B66" s="243"/>
      <c r="C66" s="243"/>
      <c r="D66" s="243"/>
      <c r="E66" s="243"/>
      <c r="F66" s="243"/>
      <c r="G66" s="17">
        <v>60</v>
      </c>
      <c r="H66" s="59">
        <f>+IF((H61-H64)&gt;0,(H61-H64),0)</f>
        <v>33667326</v>
      </c>
      <c r="I66" s="59">
        <f>+IF((I61-I64)&gt;0,(I61-I64),0)</f>
        <v>32818226</v>
      </c>
    </row>
    <row r="67" spans="1:9" x14ac:dyDescent="0.2">
      <c r="A67" s="247" t="s">
        <v>475</v>
      </c>
      <c r="B67" s="247"/>
      <c r="C67" s="247"/>
      <c r="D67" s="247"/>
      <c r="E67" s="247"/>
      <c r="F67" s="247"/>
      <c r="G67" s="18">
        <v>61</v>
      </c>
      <c r="H67" s="64">
        <f>+IF((H61-H64)&lt;0,(H61-H64),0)</f>
        <v>0</v>
      </c>
      <c r="I67" s="64">
        <f>+IF((I61-I64)&lt;0,(I61-I64),0)</f>
        <v>0</v>
      </c>
    </row>
    <row r="68" spans="1:9" x14ac:dyDescent="0.2">
      <c r="A68" s="234" t="s">
        <v>212</v>
      </c>
      <c r="B68" s="234"/>
      <c r="C68" s="234"/>
      <c r="D68" s="234"/>
      <c r="E68" s="234"/>
      <c r="F68" s="234"/>
      <c r="G68" s="248"/>
      <c r="H68" s="248"/>
      <c r="I68" s="248"/>
    </row>
    <row r="69" spans="1:9" ht="25.9" customHeight="1" x14ac:dyDescent="0.2">
      <c r="A69" s="192" t="s">
        <v>476</v>
      </c>
      <c r="B69" s="193"/>
      <c r="C69" s="193"/>
      <c r="D69" s="193"/>
      <c r="E69" s="193"/>
      <c r="F69" s="193"/>
      <c r="G69" s="17">
        <v>62</v>
      </c>
      <c r="H69" s="59">
        <f>H70-H71</f>
        <v>0</v>
      </c>
      <c r="I69" s="59">
        <f>I70-I71</f>
        <v>0</v>
      </c>
    </row>
    <row r="70" spans="1:9" x14ac:dyDescent="0.2">
      <c r="A70" s="244" t="s">
        <v>213</v>
      </c>
      <c r="B70" s="244"/>
      <c r="C70" s="244"/>
      <c r="D70" s="244"/>
      <c r="E70" s="244"/>
      <c r="F70" s="244"/>
      <c r="G70" s="16">
        <v>63</v>
      </c>
      <c r="H70" s="58">
        <v>0</v>
      </c>
      <c r="I70" s="58">
        <v>0</v>
      </c>
    </row>
    <row r="71" spans="1:9" x14ac:dyDescent="0.2">
      <c r="A71" s="244" t="s">
        <v>214</v>
      </c>
      <c r="B71" s="244"/>
      <c r="C71" s="244"/>
      <c r="D71" s="244"/>
      <c r="E71" s="244"/>
      <c r="F71" s="244"/>
      <c r="G71" s="16">
        <v>64</v>
      </c>
      <c r="H71" s="58">
        <v>0</v>
      </c>
      <c r="I71" s="58">
        <v>0</v>
      </c>
    </row>
    <row r="72" spans="1:9" x14ac:dyDescent="0.2">
      <c r="A72" s="226" t="s">
        <v>215</v>
      </c>
      <c r="B72" s="226"/>
      <c r="C72" s="226"/>
      <c r="D72" s="226"/>
      <c r="E72" s="226"/>
      <c r="F72" s="226"/>
      <c r="G72" s="16">
        <v>65</v>
      </c>
      <c r="H72" s="58">
        <v>0</v>
      </c>
      <c r="I72" s="58">
        <v>0</v>
      </c>
    </row>
    <row r="73" spans="1:9" x14ac:dyDescent="0.2">
      <c r="A73" s="243" t="s">
        <v>477</v>
      </c>
      <c r="B73" s="243"/>
      <c r="C73" s="243"/>
      <c r="D73" s="243"/>
      <c r="E73" s="243"/>
      <c r="F73" s="243"/>
      <c r="G73" s="17">
        <v>66</v>
      </c>
      <c r="H73" s="108">
        <v>0</v>
      </c>
      <c r="I73" s="108">
        <v>0</v>
      </c>
    </row>
    <row r="74" spans="1:9" x14ac:dyDescent="0.2">
      <c r="A74" s="247" t="s">
        <v>478</v>
      </c>
      <c r="B74" s="247"/>
      <c r="C74" s="247"/>
      <c r="D74" s="247"/>
      <c r="E74" s="247"/>
      <c r="F74" s="247"/>
      <c r="G74" s="18">
        <v>67</v>
      </c>
      <c r="H74" s="109">
        <v>0</v>
      </c>
      <c r="I74" s="109">
        <v>0</v>
      </c>
    </row>
    <row r="75" spans="1:9" x14ac:dyDescent="0.2">
      <c r="A75" s="234" t="s">
        <v>216</v>
      </c>
      <c r="B75" s="234"/>
      <c r="C75" s="234"/>
      <c r="D75" s="234"/>
      <c r="E75" s="234"/>
      <c r="F75" s="234"/>
      <c r="G75" s="248"/>
      <c r="H75" s="248"/>
      <c r="I75" s="248"/>
    </row>
    <row r="76" spans="1:9" x14ac:dyDescent="0.2">
      <c r="A76" s="192" t="s">
        <v>479</v>
      </c>
      <c r="B76" s="193"/>
      <c r="C76" s="193"/>
      <c r="D76" s="193"/>
      <c r="E76" s="193"/>
      <c r="F76" s="193"/>
      <c r="G76" s="17">
        <v>68</v>
      </c>
      <c r="H76" s="108">
        <v>0</v>
      </c>
      <c r="I76" s="108">
        <v>0</v>
      </c>
    </row>
    <row r="77" spans="1:9" x14ac:dyDescent="0.2">
      <c r="A77" s="257" t="s">
        <v>480</v>
      </c>
      <c r="B77" s="257"/>
      <c r="C77" s="257"/>
      <c r="D77" s="257"/>
      <c r="E77" s="257"/>
      <c r="F77" s="257"/>
      <c r="G77" s="22">
        <v>69</v>
      </c>
      <c r="H77" s="65">
        <v>0</v>
      </c>
      <c r="I77" s="65">
        <v>0</v>
      </c>
    </row>
    <row r="78" spans="1:9" x14ac:dyDescent="0.2">
      <c r="A78" s="257" t="s">
        <v>481</v>
      </c>
      <c r="B78" s="257"/>
      <c r="C78" s="257"/>
      <c r="D78" s="257"/>
      <c r="E78" s="257"/>
      <c r="F78" s="257"/>
      <c r="G78" s="22">
        <v>70</v>
      </c>
      <c r="H78" s="65">
        <v>0</v>
      </c>
      <c r="I78" s="65">
        <v>0</v>
      </c>
    </row>
    <row r="79" spans="1:9" x14ac:dyDescent="0.2">
      <c r="A79" s="192" t="s">
        <v>482</v>
      </c>
      <c r="B79" s="193"/>
      <c r="C79" s="193"/>
      <c r="D79" s="193"/>
      <c r="E79" s="193"/>
      <c r="F79" s="193"/>
      <c r="G79" s="17">
        <v>71</v>
      </c>
      <c r="H79" s="108">
        <v>0</v>
      </c>
      <c r="I79" s="108">
        <v>0</v>
      </c>
    </row>
    <row r="80" spans="1:9" x14ac:dyDescent="0.2">
      <c r="A80" s="192" t="s">
        <v>483</v>
      </c>
      <c r="B80" s="193"/>
      <c r="C80" s="193"/>
      <c r="D80" s="193"/>
      <c r="E80" s="193"/>
      <c r="F80" s="193"/>
      <c r="G80" s="17">
        <v>72</v>
      </c>
      <c r="H80" s="108">
        <v>0</v>
      </c>
      <c r="I80" s="108">
        <v>0</v>
      </c>
    </row>
    <row r="81" spans="1:9" x14ac:dyDescent="0.2">
      <c r="A81" s="243" t="s">
        <v>484</v>
      </c>
      <c r="B81" s="243"/>
      <c r="C81" s="243"/>
      <c r="D81" s="243"/>
      <c r="E81" s="243"/>
      <c r="F81" s="243"/>
      <c r="G81" s="17">
        <v>73</v>
      </c>
      <c r="H81" s="108">
        <v>0</v>
      </c>
      <c r="I81" s="108">
        <v>0</v>
      </c>
    </row>
    <row r="82" spans="1:9" x14ac:dyDescent="0.2">
      <c r="A82" s="247" t="s">
        <v>485</v>
      </c>
      <c r="B82" s="247"/>
      <c r="C82" s="247"/>
      <c r="D82" s="247"/>
      <c r="E82" s="247"/>
      <c r="F82" s="247"/>
      <c r="G82" s="17">
        <v>74</v>
      </c>
      <c r="H82" s="109">
        <v>0</v>
      </c>
      <c r="I82" s="109">
        <v>0</v>
      </c>
    </row>
    <row r="83" spans="1:9" x14ac:dyDescent="0.2">
      <c r="A83" s="234" t="s">
        <v>217</v>
      </c>
      <c r="B83" s="234"/>
      <c r="C83" s="234"/>
      <c r="D83" s="234"/>
      <c r="E83" s="234"/>
      <c r="F83" s="234"/>
      <c r="G83" s="248"/>
      <c r="H83" s="248"/>
      <c r="I83" s="248"/>
    </row>
    <row r="84" spans="1:9" x14ac:dyDescent="0.2">
      <c r="A84" s="249" t="s">
        <v>486</v>
      </c>
      <c r="B84" s="250"/>
      <c r="C84" s="250"/>
      <c r="D84" s="250"/>
      <c r="E84" s="250"/>
      <c r="F84" s="250"/>
      <c r="G84" s="17">
        <v>75</v>
      </c>
      <c r="H84" s="53">
        <f>H85+H86</f>
        <v>33667326</v>
      </c>
      <c r="I84" s="53">
        <f>I85+I86</f>
        <v>32818226</v>
      </c>
    </row>
    <row r="85" spans="1:9" x14ac:dyDescent="0.2">
      <c r="A85" s="251" t="s">
        <v>218</v>
      </c>
      <c r="B85" s="251"/>
      <c r="C85" s="251"/>
      <c r="D85" s="251"/>
      <c r="E85" s="251"/>
      <c r="F85" s="251"/>
      <c r="G85" s="16">
        <v>76</v>
      </c>
      <c r="H85" s="52">
        <v>27027615</v>
      </c>
      <c r="I85" s="52">
        <v>25803461</v>
      </c>
    </row>
    <row r="86" spans="1:9" x14ac:dyDescent="0.2">
      <c r="A86" s="252" t="s">
        <v>219</v>
      </c>
      <c r="B86" s="252"/>
      <c r="C86" s="252"/>
      <c r="D86" s="252"/>
      <c r="E86" s="252"/>
      <c r="F86" s="252"/>
      <c r="G86" s="19">
        <v>77</v>
      </c>
      <c r="H86" s="66">
        <v>6639711</v>
      </c>
      <c r="I86" s="66">
        <v>7014765</v>
      </c>
    </row>
    <row r="87" spans="1:9" x14ac:dyDescent="0.2">
      <c r="A87" s="260" t="s">
        <v>220</v>
      </c>
      <c r="B87" s="260"/>
      <c r="C87" s="260"/>
      <c r="D87" s="260"/>
      <c r="E87" s="260"/>
      <c r="F87" s="260"/>
      <c r="G87" s="261"/>
      <c r="H87" s="261"/>
      <c r="I87" s="261"/>
    </row>
    <row r="88" spans="1:9" x14ac:dyDescent="0.2">
      <c r="A88" s="262" t="s">
        <v>221</v>
      </c>
      <c r="B88" s="262"/>
      <c r="C88" s="262"/>
      <c r="D88" s="262"/>
      <c r="E88" s="262"/>
      <c r="F88" s="262"/>
      <c r="G88" s="16">
        <v>78</v>
      </c>
      <c r="H88" s="52">
        <f t="shared" ref="H88" si="0">+H66</f>
        <v>33667326</v>
      </c>
      <c r="I88" s="52">
        <f>+I84</f>
        <v>32818226</v>
      </c>
    </row>
    <row r="89" spans="1:9" ht="24.6" customHeight="1" x14ac:dyDescent="0.2">
      <c r="A89" s="255" t="s">
        <v>487</v>
      </c>
      <c r="B89" s="255"/>
      <c r="C89" s="255"/>
      <c r="D89" s="255"/>
      <c r="E89" s="255"/>
      <c r="F89" s="255"/>
      <c r="G89" s="17">
        <v>79</v>
      </c>
      <c r="H89" s="53">
        <f>H90+H97</f>
        <v>39065</v>
      </c>
      <c r="I89" s="53">
        <f>I90+I97</f>
        <v>-47554</v>
      </c>
    </row>
    <row r="90" spans="1:9" ht="27" customHeight="1" x14ac:dyDescent="0.2">
      <c r="A90" s="255" t="s">
        <v>488</v>
      </c>
      <c r="B90" s="255"/>
      <c r="C90" s="255"/>
      <c r="D90" s="255"/>
      <c r="E90" s="255"/>
      <c r="F90" s="255"/>
      <c r="G90" s="17">
        <v>80</v>
      </c>
      <c r="H90" s="53">
        <f>H91+H92+H93+H94+H95</f>
        <v>39065</v>
      </c>
      <c r="I90" s="53">
        <f>I91+I92+I93+I94+I95</f>
        <v>-47554</v>
      </c>
    </row>
    <row r="91" spans="1:9" ht="21.6" customHeight="1" x14ac:dyDescent="0.2">
      <c r="A91" s="244" t="s">
        <v>393</v>
      </c>
      <c r="B91" s="244"/>
      <c r="C91" s="244"/>
      <c r="D91" s="244"/>
      <c r="E91" s="244"/>
      <c r="F91" s="244"/>
      <c r="G91" s="16">
        <v>81</v>
      </c>
      <c r="H91" s="52">
        <v>0</v>
      </c>
      <c r="I91" s="52">
        <v>0</v>
      </c>
    </row>
    <row r="92" spans="1:9" ht="21.6" customHeight="1" x14ac:dyDescent="0.2">
      <c r="A92" s="244" t="s">
        <v>394</v>
      </c>
      <c r="B92" s="244"/>
      <c r="C92" s="244"/>
      <c r="D92" s="244"/>
      <c r="E92" s="244"/>
      <c r="F92" s="244"/>
      <c r="G92" s="16">
        <v>82</v>
      </c>
      <c r="H92" s="52">
        <v>39065</v>
      </c>
      <c r="I92" s="52">
        <v>-47554</v>
      </c>
    </row>
    <row r="93" spans="1:9" ht="26.25" customHeight="1" x14ac:dyDescent="0.2">
      <c r="A93" s="244" t="s">
        <v>395</v>
      </c>
      <c r="B93" s="244"/>
      <c r="C93" s="244"/>
      <c r="D93" s="244"/>
      <c r="E93" s="244"/>
      <c r="F93" s="244"/>
      <c r="G93" s="16">
        <v>83</v>
      </c>
      <c r="H93" s="52">
        <v>0</v>
      </c>
      <c r="I93" s="52">
        <v>0</v>
      </c>
    </row>
    <row r="94" spans="1:9" ht="24.6" customHeight="1" x14ac:dyDescent="0.2">
      <c r="A94" s="244" t="s">
        <v>396</v>
      </c>
      <c r="B94" s="244"/>
      <c r="C94" s="244"/>
      <c r="D94" s="244"/>
      <c r="E94" s="244"/>
      <c r="F94" s="244"/>
      <c r="G94" s="16">
        <v>84</v>
      </c>
      <c r="H94" s="52">
        <v>0</v>
      </c>
      <c r="I94" s="52">
        <v>0</v>
      </c>
    </row>
    <row r="95" spans="1:9" ht="14.25" customHeight="1" x14ac:dyDescent="0.2">
      <c r="A95" s="244" t="s">
        <v>397</v>
      </c>
      <c r="B95" s="244"/>
      <c r="C95" s="244"/>
      <c r="D95" s="244"/>
      <c r="E95" s="244"/>
      <c r="F95" s="244"/>
      <c r="G95" s="16">
        <v>85</v>
      </c>
      <c r="H95" s="52">
        <v>0</v>
      </c>
      <c r="I95" s="52">
        <v>0</v>
      </c>
    </row>
    <row r="96" spans="1:9" x14ac:dyDescent="0.2">
      <c r="A96" s="244" t="s">
        <v>398</v>
      </c>
      <c r="B96" s="244"/>
      <c r="C96" s="244"/>
      <c r="D96" s="244"/>
      <c r="E96" s="244"/>
      <c r="F96" s="244"/>
      <c r="G96" s="16">
        <v>86</v>
      </c>
      <c r="H96" s="52">
        <v>7032</v>
      </c>
      <c r="I96" s="52">
        <v>-7676</v>
      </c>
    </row>
    <row r="97" spans="1:9" ht="27.6" customHeight="1" x14ac:dyDescent="0.2">
      <c r="A97" s="255" t="s">
        <v>489</v>
      </c>
      <c r="B97" s="255"/>
      <c r="C97" s="255"/>
      <c r="D97" s="255"/>
      <c r="E97" s="255"/>
      <c r="F97" s="255"/>
      <c r="G97" s="17">
        <v>87</v>
      </c>
      <c r="H97" s="53">
        <f>H98+H99+H100+H101+H102+H103+H104+H105</f>
        <v>0</v>
      </c>
      <c r="I97" s="53">
        <f>I98+I99+I100+I101+I102+I103+I104+I105</f>
        <v>0</v>
      </c>
    </row>
    <row r="98" spans="1:9" ht="17.25" customHeight="1" x14ac:dyDescent="0.2">
      <c r="A98" s="244" t="s">
        <v>392</v>
      </c>
      <c r="B98" s="244"/>
      <c r="C98" s="244"/>
      <c r="D98" s="244"/>
      <c r="E98" s="244"/>
      <c r="F98" s="244"/>
      <c r="G98" s="16">
        <v>88</v>
      </c>
      <c r="H98" s="52">
        <v>0</v>
      </c>
      <c r="I98" s="52">
        <v>0</v>
      </c>
    </row>
    <row r="99" spans="1:9" ht="27.6" customHeight="1" x14ac:dyDescent="0.2">
      <c r="A99" s="244" t="s">
        <v>399</v>
      </c>
      <c r="B99" s="244"/>
      <c r="C99" s="244"/>
      <c r="D99" s="244"/>
      <c r="E99" s="244"/>
      <c r="F99" s="244"/>
      <c r="G99" s="16">
        <v>89</v>
      </c>
      <c r="H99" s="52">
        <v>0</v>
      </c>
      <c r="I99" s="52">
        <v>0</v>
      </c>
    </row>
    <row r="100" spans="1:9" ht="14.25" customHeight="1" x14ac:dyDescent="0.2">
      <c r="A100" s="244" t="s">
        <v>400</v>
      </c>
      <c r="B100" s="244"/>
      <c r="C100" s="244"/>
      <c r="D100" s="244"/>
      <c r="E100" s="244"/>
      <c r="F100" s="244"/>
      <c r="G100" s="16">
        <v>90</v>
      </c>
      <c r="H100" s="52">
        <v>0</v>
      </c>
      <c r="I100" s="52">
        <v>0</v>
      </c>
    </row>
    <row r="101" spans="1:9" ht="27.6" customHeight="1" x14ac:dyDescent="0.2">
      <c r="A101" s="244" t="s">
        <v>401</v>
      </c>
      <c r="B101" s="244"/>
      <c r="C101" s="244"/>
      <c r="D101" s="244"/>
      <c r="E101" s="244"/>
      <c r="F101" s="244"/>
      <c r="G101" s="16">
        <v>91</v>
      </c>
      <c r="H101" s="52">
        <v>0</v>
      </c>
      <c r="I101" s="52">
        <v>0</v>
      </c>
    </row>
    <row r="102" spans="1:9" ht="27.6" customHeight="1" x14ac:dyDescent="0.2">
      <c r="A102" s="244" t="s">
        <v>402</v>
      </c>
      <c r="B102" s="244"/>
      <c r="C102" s="244"/>
      <c r="D102" s="244"/>
      <c r="E102" s="244"/>
      <c r="F102" s="244"/>
      <c r="G102" s="16">
        <v>92</v>
      </c>
      <c r="H102" s="52">
        <v>0</v>
      </c>
      <c r="I102" s="52">
        <v>0</v>
      </c>
    </row>
    <row r="103" spans="1:9" ht="18" customHeight="1" x14ac:dyDescent="0.2">
      <c r="A103" s="244" t="s">
        <v>403</v>
      </c>
      <c r="B103" s="244"/>
      <c r="C103" s="244"/>
      <c r="D103" s="244"/>
      <c r="E103" s="244"/>
      <c r="F103" s="244"/>
      <c r="G103" s="16">
        <v>93</v>
      </c>
      <c r="H103" s="52">
        <v>0</v>
      </c>
      <c r="I103" s="52">
        <v>0</v>
      </c>
    </row>
    <row r="104" spans="1:9" ht="16.5" customHeight="1" x14ac:dyDescent="0.2">
      <c r="A104" s="244" t="s">
        <v>404</v>
      </c>
      <c r="B104" s="244"/>
      <c r="C104" s="244"/>
      <c r="D104" s="244"/>
      <c r="E104" s="244"/>
      <c r="F104" s="244"/>
      <c r="G104" s="16">
        <v>94</v>
      </c>
      <c r="H104" s="52">
        <v>0</v>
      </c>
      <c r="I104" s="52">
        <v>0</v>
      </c>
    </row>
    <row r="105" spans="1:9" ht="16.5" customHeight="1" x14ac:dyDescent="0.2">
      <c r="A105" s="244" t="s">
        <v>405</v>
      </c>
      <c r="B105" s="244"/>
      <c r="C105" s="244"/>
      <c r="D105" s="244"/>
      <c r="E105" s="244"/>
      <c r="F105" s="244"/>
      <c r="G105" s="16">
        <v>95</v>
      </c>
      <c r="H105" s="52">
        <v>0</v>
      </c>
      <c r="I105" s="52">
        <v>0</v>
      </c>
    </row>
    <row r="106" spans="1:9" ht="31.5" customHeight="1" x14ac:dyDescent="0.2">
      <c r="A106" s="244" t="s">
        <v>406</v>
      </c>
      <c r="B106" s="244"/>
      <c r="C106" s="244"/>
      <c r="D106" s="244"/>
      <c r="E106" s="244"/>
      <c r="F106" s="244"/>
      <c r="G106" s="16">
        <v>96</v>
      </c>
      <c r="H106" s="52">
        <v>0</v>
      </c>
      <c r="I106" s="52">
        <v>0</v>
      </c>
    </row>
    <row r="107" spans="1:9" ht="31.15" customHeight="1" x14ac:dyDescent="0.2">
      <c r="A107" s="256" t="s">
        <v>490</v>
      </c>
      <c r="B107" s="256"/>
      <c r="C107" s="256"/>
      <c r="D107" s="256"/>
      <c r="E107" s="256"/>
      <c r="F107" s="256"/>
      <c r="G107" s="18">
        <v>97</v>
      </c>
      <c r="H107" s="54">
        <f>H90+H97-H96-H106</f>
        <v>32033</v>
      </c>
      <c r="I107" s="54">
        <f>I90+I97-I96-I106</f>
        <v>-39878</v>
      </c>
    </row>
    <row r="108" spans="1:9" ht="31.15" customHeight="1" x14ac:dyDescent="0.2">
      <c r="A108" s="256" t="s">
        <v>491</v>
      </c>
      <c r="B108" s="256"/>
      <c r="C108" s="256"/>
      <c r="D108" s="256"/>
      <c r="E108" s="256"/>
      <c r="F108" s="256"/>
      <c r="G108" s="18">
        <v>98</v>
      </c>
      <c r="H108" s="54">
        <f>H88+H107</f>
        <v>33699359</v>
      </c>
      <c r="I108" s="54">
        <f>I88+I107</f>
        <v>32778348</v>
      </c>
    </row>
    <row r="109" spans="1:9" ht="28.9" customHeight="1" x14ac:dyDescent="0.2">
      <c r="A109" s="234" t="s">
        <v>222</v>
      </c>
      <c r="B109" s="234"/>
      <c r="C109" s="234"/>
      <c r="D109" s="234"/>
      <c r="E109" s="234"/>
      <c r="F109" s="234"/>
      <c r="G109" s="248"/>
      <c r="H109" s="248"/>
      <c r="I109" s="248"/>
    </row>
    <row r="110" spans="1:9" ht="23.45" customHeight="1" x14ac:dyDescent="0.2">
      <c r="A110" s="249" t="s">
        <v>492</v>
      </c>
      <c r="B110" s="250"/>
      <c r="C110" s="250"/>
      <c r="D110" s="250"/>
      <c r="E110" s="250"/>
      <c r="F110" s="250"/>
      <c r="G110" s="17">
        <v>99</v>
      </c>
      <c r="H110" s="53">
        <f>H111+H112</f>
        <v>33699359</v>
      </c>
      <c r="I110" s="53">
        <f>I111+I112</f>
        <v>32778348</v>
      </c>
    </row>
    <row r="111" spans="1:9" x14ac:dyDescent="0.2">
      <c r="A111" s="258" t="s">
        <v>407</v>
      </c>
      <c r="B111" s="251"/>
      <c r="C111" s="251"/>
      <c r="D111" s="251"/>
      <c r="E111" s="251"/>
      <c r="F111" s="251"/>
      <c r="G111" s="16">
        <v>100</v>
      </c>
      <c r="H111" s="52">
        <f>+H85+H107</f>
        <v>27059648</v>
      </c>
      <c r="I111" s="52">
        <f>+I85+I107</f>
        <v>25763583</v>
      </c>
    </row>
    <row r="112" spans="1:9" x14ac:dyDescent="0.2">
      <c r="A112" s="259" t="s">
        <v>408</v>
      </c>
      <c r="B112" s="252"/>
      <c r="C112" s="252"/>
      <c r="D112" s="252"/>
      <c r="E112" s="252"/>
      <c r="F112" s="252"/>
      <c r="G112" s="19">
        <v>101</v>
      </c>
      <c r="H112" s="66">
        <f t="shared" ref="H112:I112" si="1">+H86</f>
        <v>6639711</v>
      </c>
      <c r="I112" s="66">
        <f t="shared" si="1"/>
        <v>7014765</v>
      </c>
    </row>
  </sheetData>
  <sheetProtection algorithmName="SHA-512" hashValue="36I8rJRckQyQU8KXGZBa3IGGWSj+a8eezuKuMMPIOrIw7y0CgpMknnDxaPaC+jZ46OIpRfVw54cholCuRNYOuA==" saltValue="WsyBaGqp5GSxzN5wi334cg==" spinCount="100000" sheet="1" objects="1" scenarios="1"/>
  <mergeCells count="112">
    <mergeCell ref="A110:F110"/>
    <mergeCell ref="A111:F111"/>
    <mergeCell ref="A112:F112"/>
    <mergeCell ref="A87:I87"/>
    <mergeCell ref="A88:F88"/>
    <mergeCell ref="A89:F89"/>
    <mergeCell ref="A90:F90"/>
    <mergeCell ref="A91:F91"/>
    <mergeCell ref="A92:F92"/>
    <mergeCell ref="A98:F98"/>
    <mergeCell ref="A99:F99"/>
    <mergeCell ref="A100:F100"/>
    <mergeCell ref="A101:F101"/>
    <mergeCell ref="A102:F102"/>
    <mergeCell ref="A103:F103"/>
    <mergeCell ref="A104:F104"/>
    <mergeCell ref="A105:F105"/>
    <mergeCell ref="A106:F106"/>
    <mergeCell ref="A108:F108"/>
    <mergeCell ref="A27:F27"/>
    <mergeCell ref="A28:F28"/>
    <mergeCell ref="A29:F29"/>
    <mergeCell ref="A30:F30"/>
    <mergeCell ref="A22:F22"/>
    <mergeCell ref="A3:I3"/>
    <mergeCell ref="A97:F97"/>
    <mergeCell ref="A107:F107"/>
    <mergeCell ref="A109:I109"/>
    <mergeCell ref="A75:I75"/>
    <mergeCell ref="A76:F76"/>
    <mergeCell ref="A77:F77"/>
    <mergeCell ref="A78:F78"/>
    <mergeCell ref="A79:F79"/>
    <mergeCell ref="A80:F80"/>
    <mergeCell ref="A61:F61"/>
    <mergeCell ref="A62:F62"/>
    <mergeCell ref="A63:F63"/>
    <mergeCell ref="A95:F95"/>
    <mergeCell ref="A96:F96"/>
    <mergeCell ref="A71:F71"/>
    <mergeCell ref="A72:F72"/>
    <mergeCell ref="A73:F73"/>
    <mergeCell ref="A74:F74"/>
    <mergeCell ref="A67:F67"/>
    <mergeCell ref="A68:I68"/>
    <mergeCell ref="A69:F69"/>
    <mergeCell ref="A93:F93"/>
    <mergeCell ref="A94:F94"/>
    <mergeCell ref="A83:I83"/>
    <mergeCell ref="A84:F84"/>
    <mergeCell ref="A85:F85"/>
    <mergeCell ref="A86:F86"/>
    <mergeCell ref="A81:F81"/>
    <mergeCell ref="A82:F82"/>
    <mergeCell ref="A70:F70"/>
    <mergeCell ref="A7:F7"/>
    <mergeCell ref="A8:F8"/>
    <mergeCell ref="A9:F9"/>
    <mergeCell ref="A10:F10"/>
    <mergeCell ref="A11:F11"/>
    <mergeCell ref="A12:F12"/>
    <mergeCell ref="A13:F13"/>
    <mergeCell ref="A14:F14"/>
    <mergeCell ref="A15:F15"/>
    <mergeCell ref="A16:F16"/>
    <mergeCell ref="A17:F17"/>
    <mergeCell ref="A18:F18"/>
    <mergeCell ref="A19:F19"/>
    <mergeCell ref="A20:F20"/>
    <mergeCell ref="A34:F34"/>
    <mergeCell ref="A21:F21"/>
    <mergeCell ref="A65:F65"/>
    <mergeCell ref="A66:F66"/>
    <mergeCell ref="A49:F49"/>
    <mergeCell ref="A50:F50"/>
    <mergeCell ref="A51:F51"/>
    <mergeCell ref="A52:F52"/>
    <mergeCell ref="A53:F53"/>
    <mergeCell ref="A54:F54"/>
    <mergeCell ref="A64:F64"/>
    <mergeCell ref="A37:F37"/>
    <mergeCell ref="A38:F38"/>
    <mergeCell ref="A39:F39"/>
    <mergeCell ref="A40:F40"/>
    <mergeCell ref="A41:F41"/>
    <mergeCell ref="A42:F42"/>
    <mergeCell ref="A25:F25"/>
    <mergeCell ref="A26:F26"/>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32:F32"/>
    <mergeCell ref="A33:F33"/>
  </mergeCells>
  <dataValidations count="5">
    <dataValidation type="whole" operator="greaterThanOrEqual" allowBlank="1" showInputMessage="1" showErrorMessage="1" errorTitle="Incorrect entry" error="You can enter only positive whole numbers." sqref="H65491:I65525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H131027:I131061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H196563:I196597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262099:I26213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327635:I327669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H393171:I393205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H458707:I458741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H524243:I524277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H589779:I58981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H655315:I655349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H720851:I720885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H786387:I786421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H851923:I851957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H917459:I9174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H982995:I983029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H65527:I65529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H131063:I131065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H196599:I196601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H262135:I262137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H327671:I32767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H393207:I393209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H458743:I458745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H524279:I524281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H589815:I589817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H655351:I65535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H720887:I720889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H786423:I786425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H851959:I851961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H917495:I917497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H983031:I98303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H65486:I65489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H131022:I131025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H196558:I196561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H262094:I262097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H327630:I32763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H393166:I393169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H458702:I458705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H524238:I524241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H589774:I589777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H655310:I65531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H720846:I720849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H786382:I786385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H851918:I851921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H917454:I917457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H982990:I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GEJ982990:GEK982993 GOF982990:GOG982993 GYB982990:GYC982993 HHX982990:HHY982993 HRT982990:HRU982993 IBP982990:IBQ982993 ILL982990:ILM982993 IVH982990:IVI982993 JFD982990:JFE982993 JOZ982990:JPA982993 JYV982990:JYW982993 KIR982990:KIS982993 KSN982990:KSO982993 LCJ982990:LCK982993 LMF982990:LMG982993 LWB982990:LWC982993 MFX982990:MFY982993 MPT982990:MPU982993 MZP982990:MZQ982993 NJL982990:NJM982993 NTH982990:NTI982993 ODD982990:ODE982993 OMZ982990:ONA982993 OWV982990:OWW982993 PGR982990:PGS982993 PQN982990:PQO982993 QAJ982990:QAK982993 QKF982990:QKG982993 QUB982990:QUC982993 RDX982990:RDY982993 RNT982990:RNU982993 RXP982990:RXQ982993 SHL982990:SHM982993 SRH982990:SRI982993 TBD982990:TBE982993 TKZ982990:TLA982993 TUV982990:TUW982993 UER982990:UES982993 UON982990:UOO982993 UYJ982990:UYK982993 VIF982990:VIG982993 VSB982990:VSC982993 WBX982990:WBY982993 WLT982990:WLU982993 WVP982990:WVQ982993" xr:uid="{00000000-0002-0000-0200-000000000000}">
      <formula1>0</formula1>
    </dataValidation>
    <dataValidation type="whole" operator="notEqual" allowBlank="1" showInputMessage="1" showErrorMessage="1" errorTitle="Incorrect entry" error="You can enter only positive or negative whole numbers." sqref="H65490:I65490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H131026:I131026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H196562:I196562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H262098:I262098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H327634:I32763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H393170:I393170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H458706:I458706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H524242:I524242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H589778:I589778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H655314:I65531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H720850:I720850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H786386:I786386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H851922:I851922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H917458:I917458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H982994:I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RNT982994:RNU982994 RXP982994:RXQ982994 SHL982994:SHM982994 SRH982994:SRI982994 TBD982994:TBE982994 TKZ982994:TLA982994 TUV982994:TUW982994 UER982994:UES982994 UON982994:UOO982994 UYJ982994:UYK982994 VIF982994:VIG982994 VSB982994:VSC982994 WBX982994:WBY982994 WLT982994:WLU982994 WVP982994:WVQ982994" xr:uid="{00000000-0002-0000-0200-000001000000}">
      <formula1>999999999999</formula1>
    </dataValidation>
    <dataValidation type="whole" operator="notEqual" allowBlank="1" showInputMessage="1" showErrorMessage="1" errorTitle="Incorrect entry" error="You can enter only whole numbers." sqref="H65535:I65546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H131071:I131082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H196607:I196618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H262143:I262154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H327679:I32769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H393215:I393226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H458751:I458762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H524287:I524298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H589823:I589834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H655359:I65537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H720895:I720906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H786431:I786442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H851967:I851978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H917503:I917514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H983039:I98305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H65549:I6555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H131085:I131086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H196621:I196622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262157:I262158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327693:I327694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H393229:I3932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H458765:I458766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H524301:I524302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H589837:I589838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H655373:I655374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H720909:I72091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H786445:I786446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H851981:I851982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H917517:I917518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H983053:I983054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H65532:I65533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H131068:I131069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H196604:I196605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H262140:I262141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H327676:I327677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H393212:I393213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H458748:I458749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H524284:I524285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H589820:I589821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H655356:I655357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H720892:I720893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H786428:I786429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H851964:I851965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H917500:I917501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H983036:I983037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H65526:I65526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H131062:I131062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H196598:I196598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H262134:I262134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H327670:I32767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H393206:I393206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H458742:I458742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H524278:I524278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H589814:I589814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H655350:I65535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H720886:I720886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H786422:I786422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H851958:I851958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H917494:I917494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H983030:I983030 JD983030:JE983030 SZ983030:TA983030 ACV983030:ACW983030 AMR983030:AMS983030 AWN983030:AWO983030 BGJ983030:BGK983030 BQF983030:BQG983030 CAB983030:CAC983030 CJX983030:CJY983030 CTT983030:CTU983030 DDP983030:DDQ983030 DNL983030:DNM983030 DXH983030:DXI983030 EHD983030:EHE983030 EQZ983030:ERA983030 FAV983030:FAW983030 FKR983030:FKS983030 FUN983030:FUO983030 GEJ983030:GEK983030 GOF983030:GOG983030 GYB983030:GYC983030 HHX983030:HHY983030 HRT983030:HRU983030 IBP983030:IBQ983030 ILL983030:ILM983030 IVH983030:IVI983030 JFD983030:JFE983030 JOZ983030:JPA983030 JYV983030:JYW983030 KIR983030:KIS983030 KSN983030:KSO983030 LCJ983030:LCK983030 LMF983030:LMG983030 LWB983030:LWC983030 MFX983030:MFY983030 MPT983030:MPU983030 MZP983030:MZQ983030 NJL983030:NJM983030 NTH983030:NTI983030 ODD983030:ODE983030 OMZ983030:ONA983030 OWV983030:OWW983030 PGR983030:PGS983030 PQN983030:PQO983030 QAJ983030:QAK983030 QKF983030:QKG983030 QUB983030:QUC983030 RDX983030:RDY983030 RNT983030:RNU983030 RXP983030:RXQ983030 SHL983030:SHM983030 SRH983030:SRI983030 TBD983030:TBE983030 TKZ983030:TLA983030 TUV983030:TUW983030 UER983030:UES983030 UON983030:UOO983030 UYJ983030:UYK983030 VIF983030:VIG983030 VSB983030:VSC983030 WBX983030:WBY983030 WLT983030:WLU983030 WVP983030:WVQ983030" xr:uid="{00000000-0002-0000-0200-000002000000}">
      <formula1>999999999999</formula1>
    </dataValidation>
    <dataValidation type="whole" operator="notEqual" allowBlank="1" showInputMessage="1" showErrorMessage="1" errorTitle="Incorrect entry" error="You can enter only whole numbers" sqref="H14:I14 H61:I61 H53:I53 H25:I34 H64:I65 H110:I112 H72:I72 H69:I69 H76:I76 H79:I80 H84:I86 H88:I108" xr:uid="{00000000-0002-0000-0200-000003000000}">
      <formula1>999999999999</formula1>
    </dataValidation>
    <dataValidation type="whole" operator="greaterThanOrEqual" allowBlank="1" showInputMessage="1" showErrorMessage="1" errorTitle="Incorrect entry" error="You can enter only positive whole numbers" sqref="H70:I71 H77:I78 H7:I13 H73:I74 H62:I63 H35:I52 H15:I24 H81:I82 H54:I60 H66:I67"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Normal="100" zoomScaleSheetLayoutView="100" workbookViewId="0">
      <selection activeCell="N23" sqref="N23"/>
    </sheetView>
  </sheetViews>
  <sheetFormatPr defaultColWidth="9.140625" defaultRowHeight="12.75" x14ac:dyDescent="0.2"/>
  <cols>
    <col min="1" max="6" width="9.140625" style="11"/>
    <col min="7" max="7" width="9.140625" style="23"/>
    <col min="8" max="9" width="18.140625" style="55" customWidth="1"/>
    <col min="10" max="16384" width="9.140625" style="11"/>
  </cols>
  <sheetData>
    <row r="1" spans="1:9" x14ac:dyDescent="0.2">
      <c r="A1" s="240" t="s">
        <v>223</v>
      </c>
      <c r="B1" s="263"/>
      <c r="C1" s="263"/>
      <c r="D1" s="263"/>
      <c r="E1" s="263"/>
      <c r="F1" s="263"/>
      <c r="G1" s="263"/>
      <c r="H1" s="263"/>
      <c r="I1" s="263"/>
    </row>
    <row r="2" spans="1:9" x14ac:dyDescent="0.2">
      <c r="A2" s="239" t="s">
        <v>521</v>
      </c>
      <c r="B2" s="204"/>
      <c r="C2" s="204"/>
      <c r="D2" s="204"/>
      <c r="E2" s="204"/>
      <c r="F2" s="204"/>
      <c r="G2" s="204"/>
      <c r="H2" s="204"/>
      <c r="I2" s="204"/>
    </row>
    <row r="3" spans="1:9" x14ac:dyDescent="0.2">
      <c r="A3" s="271" t="s">
        <v>493</v>
      </c>
      <c r="B3" s="272"/>
      <c r="C3" s="272"/>
      <c r="D3" s="272"/>
      <c r="E3" s="272"/>
      <c r="F3" s="272"/>
      <c r="G3" s="272"/>
      <c r="H3" s="272"/>
      <c r="I3" s="272"/>
    </row>
    <row r="4" spans="1:9" x14ac:dyDescent="0.2">
      <c r="A4" s="267" t="s">
        <v>519</v>
      </c>
      <c r="B4" s="208"/>
      <c r="C4" s="208"/>
      <c r="D4" s="208"/>
      <c r="E4" s="208"/>
      <c r="F4" s="208"/>
      <c r="G4" s="208"/>
      <c r="H4" s="208"/>
      <c r="I4" s="209"/>
    </row>
    <row r="5" spans="1:9" ht="23.25" thickBot="1" x14ac:dyDescent="0.25">
      <c r="A5" s="279" t="s">
        <v>224</v>
      </c>
      <c r="B5" s="280"/>
      <c r="C5" s="280"/>
      <c r="D5" s="280"/>
      <c r="E5" s="280"/>
      <c r="F5" s="281"/>
      <c r="G5" s="13" t="s">
        <v>225</v>
      </c>
      <c r="H5" s="46" t="s">
        <v>226</v>
      </c>
      <c r="I5" s="46" t="s">
        <v>227</v>
      </c>
    </row>
    <row r="6" spans="1:9" x14ac:dyDescent="0.2">
      <c r="A6" s="282">
        <v>1</v>
      </c>
      <c r="B6" s="283"/>
      <c r="C6" s="283"/>
      <c r="D6" s="283"/>
      <c r="E6" s="283"/>
      <c r="F6" s="284"/>
      <c r="G6" s="20">
        <v>2</v>
      </c>
      <c r="H6" s="20" t="s">
        <v>228</v>
      </c>
      <c r="I6" s="20" t="s">
        <v>229</v>
      </c>
    </row>
    <row r="7" spans="1:9" x14ac:dyDescent="0.2">
      <c r="A7" s="285" t="s">
        <v>230</v>
      </c>
      <c r="B7" s="286"/>
      <c r="C7" s="286"/>
      <c r="D7" s="286"/>
      <c r="E7" s="286"/>
      <c r="F7" s="286"/>
      <c r="G7" s="286"/>
      <c r="H7" s="286"/>
      <c r="I7" s="287"/>
    </row>
    <row r="8" spans="1:9" ht="12.75" customHeight="1" x14ac:dyDescent="0.2">
      <c r="A8" s="288" t="s">
        <v>231</v>
      </c>
      <c r="B8" s="289"/>
      <c r="C8" s="289"/>
      <c r="D8" s="289"/>
      <c r="E8" s="289"/>
      <c r="F8" s="290"/>
      <c r="G8" s="21">
        <v>1</v>
      </c>
      <c r="H8" s="47">
        <v>33440643</v>
      </c>
      <c r="I8" s="47">
        <v>36985063</v>
      </c>
    </row>
    <row r="9" spans="1:9" ht="12.75" customHeight="1" x14ac:dyDescent="0.2">
      <c r="A9" s="276" t="s">
        <v>232</v>
      </c>
      <c r="B9" s="277"/>
      <c r="C9" s="277"/>
      <c r="D9" s="277"/>
      <c r="E9" s="277"/>
      <c r="F9" s="278"/>
      <c r="G9" s="17">
        <v>2</v>
      </c>
      <c r="H9" s="48">
        <f>H10+H11+H12+H13+H14+H15+H16+H17</f>
        <v>69731646</v>
      </c>
      <c r="I9" s="48">
        <f>I10+I11+I12+I13+I14+I15+I16+I17</f>
        <v>82392501</v>
      </c>
    </row>
    <row r="10" spans="1:9" ht="12.75" customHeight="1" x14ac:dyDescent="0.2">
      <c r="A10" s="268" t="s">
        <v>233</v>
      </c>
      <c r="B10" s="269"/>
      <c r="C10" s="269"/>
      <c r="D10" s="269"/>
      <c r="E10" s="269"/>
      <c r="F10" s="270"/>
      <c r="G10" s="22">
        <v>3</v>
      </c>
      <c r="H10" s="49">
        <v>65778289</v>
      </c>
      <c r="I10" s="49">
        <v>68874368</v>
      </c>
    </row>
    <row r="11" spans="1:9" ht="31.15" customHeight="1" x14ac:dyDescent="0.2">
      <c r="A11" s="268" t="s">
        <v>234</v>
      </c>
      <c r="B11" s="269"/>
      <c r="C11" s="269"/>
      <c r="D11" s="269"/>
      <c r="E11" s="269"/>
      <c r="F11" s="270"/>
      <c r="G11" s="22">
        <v>4</v>
      </c>
      <c r="H11" s="49">
        <v>960281</v>
      </c>
      <c r="I11" s="49">
        <v>1097033</v>
      </c>
    </row>
    <row r="12" spans="1:9" ht="28.15" customHeight="1" x14ac:dyDescent="0.2">
      <c r="A12" s="268" t="s">
        <v>235</v>
      </c>
      <c r="B12" s="269"/>
      <c r="C12" s="269"/>
      <c r="D12" s="269"/>
      <c r="E12" s="269"/>
      <c r="F12" s="270"/>
      <c r="G12" s="22">
        <v>5</v>
      </c>
      <c r="H12" s="49">
        <v>0</v>
      </c>
      <c r="I12" s="49">
        <v>-11934</v>
      </c>
    </row>
    <row r="13" spans="1:9" ht="12.75" customHeight="1" x14ac:dyDescent="0.2">
      <c r="A13" s="268" t="s">
        <v>236</v>
      </c>
      <c r="B13" s="269"/>
      <c r="C13" s="269"/>
      <c r="D13" s="269"/>
      <c r="E13" s="269"/>
      <c r="F13" s="270"/>
      <c r="G13" s="22">
        <v>6</v>
      </c>
      <c r="H13" s="49">
        <v>-2379352</v>
      </c>
      <c r="I13" s="49">
        <v>-2150768</v>
      </c>
    </row>
    <row r="14" spans="1:9" ht="12.75" customHeight="1" x14ac:dyDescent="0.2">
      <c r="A14" s="268" t="s">
        <v>237</v>
      </c>
      <c r="B14" s="269"/>
      <c r="C14" s="269"/>
      <c r="D14" s="269"/>
      <c r="E14" s="269"/>
      <c r="F14" s="270"/>
      <c r="G14" s="22">
        <v>7</v>
      </c>
      <c r="H14" s="49">
        <v>8832617</v>
      </c>
      <c r="I14" s="49">
        <v>13975039</v>
      </c>
    </row>
    <row r="15" spans="1:9" ht="12.75" customHeight="1" x14ac:dyDescent="0.2">
      <c r="A15" s="268" t="s">
        <v>238</v>
      </c>
      <c r="B15" s="269"/>
      <c r="C15" s="269"/>
      <c r="D15" s="269"/>
      <c r="E15" s="269"/>
      <c r="F15" s="270"/>
      <c r="G15" s="22">
        <v>8</v>
      </c>
      <c r="H15" s="49">
        <v>-6410463</v>
      </c>
      <c r="I15" s="49">
        <v>-1728368</v>
      </c>
    </row>
    <row r="16" spans="1:9" ht="12.75" customHeight="1" x14ac:dyDescent="0.2">
      <c r="A16" s="268" t="s">
        <v>239</v>
      </c>
      <c r="B16" s="269"/>
      <c r="C16" s="269"/>
      <c r="D16" s="269"/>
      <c r="E16" s="269"/>
      <c r="F16" s="270"/>
      <c r="G16" s="22">
        <v>9</v>
      </c>
      <c r="H16" s="49">
        <v>0</v>
      </c>
      <c r="I16" s="49">
        <v>0</v>
      </c>
    </row>
    <row r="17" spans="1:9" ht="27.6" customHeight="1" x14ac:dyDescent="0.2">
      <c r="A17" s="268" t="s">
        <v>240</v>
      </c>
      <c r="B17" s="269"/>
      <c r="C17" s="269"/>
      <c r="D17" s="269"/>
      <c r="E17" s="269"/>
      <c r="F17" s="270"/>
      <c r="G17" s="22">
        <v>10</v>
      </c>
      <c r="H17" s="49">
        <v>2950274</v>
      </c>
      <c r="I17" s="49">
        <v>2337131</v>
      </c>
    </row>
    <row r="18" spans="1:9" ht="29.45" customHeight="1" x14ac:dyDescent="0.2">
      <c r="A18" s="273" t="s">
        <v>241</v>
      </c>
      <c r="B18" s="274"/>
      <c r="C18" s="274"/>
      <c r="D18" s="274"/>
      <c r="E18" s="274"/>
      <c r="F18" s="275"/>
      <c r="G18" s="17">
        <v>11</v>
      </c>
      <c r="H18" s="48">
        <f>H8+H9</f>
        <v>103172289</v>
      </c>
      <c r="I18" s="48">
        <f>I8+I9</f>
        <v>119377564</v>
      </c>
    </row>
    <row r="19" spans="1:9" ht="12.75" customHeight="1" x14ac:dyDescent="0.2">
      <c r="A19" s="276" t="s">
        <v>242</v>
      </c>
      <c r="B19" s="277"/>
      <c r="C19" s="277"/>
      <c r="D19" s="277"/>
      <c r="E19" s="277"/>
      <c r="F19" s="278"/>
      <c r="G19" s="17">
        <v>12</v>
      </c>
      <c r="H19" s="48">
        <f>H20+H21+H22+H23</f>
        <v>18458416</v>
      </c>
      <c r="I19" s="48">
        <f>I20+I21+I22+I23</f>
        <v>3406642</v>
      </c>
    </row>
    <row r="20" spans="1:9" ht="12.75" customHeight="1" x14ac:dyDescent="0.2">
      <c r="A20" s="268" t="s">
        <v>243</v>
      </c>
      <c r="B20" s="269"/>
      <c r="C20" s="269"/>
      <c r="D20" s="269"/>
      <c r="E20" s="269"/>
      <c r="F20" s="270"/>
      <c r="G20" s="22">
        <v>13</v>
      </c>
      <c r="H20" s="49">
        <v>23220896</v>
      </c>
      <c r="I20" s="49">
        <v>6792722</v>
      </c>
    </row>
    <row r="21" spans="1:9" ht="12.75" customHeight="1" x14ac:dyDescent="0.2">
      <c r="A21" s="268" t="s">
        <v>244</v>
      </c>
      <c r="B21" s="269"/>
      <c r="C21" s="269"/>
      <c r="D21" s="269"/>
      <c r="E21" s="269"/>
      <c r="F21" s="270"/>
      <c r="G21" s="22">
        <v>14</v>
      </c>
      <c r="H21" s="49">
        <v>-2874035</v>
      </c>
      <c r="I21" s="49">
        <v>-595025</v>
      </c>
    </row>
    <row r="22" spans="1:9" ht="12.75" customHeight="1" x14ac:dyDescent="0.2">
      <c r="A22" s="268" t="s">
        <v>245</v>
      </c>
      <c r="B22" s="269"/>
      <c r="C22" s="269"/>
      <c r="D22" s="269"/>
      <c r="E22" s="269"/>
      <c r="F22" s="270"/>
      <c r="G22" s="22">
        <v>15</v>
      </c>
      <c r="H22" s="49">
        <v>-1888445</v>
      </c>
      <c r="I22" s="49">
        <v>-2791055</v>
      </c>
    </row>
    <row r="23" spans="1:9" ht="12.75" customHeight="1" x14ac:dyDescent="0.2">
      <c r="A23" s="268" t="s">
        <v>246</v>
      </c>
      <c r="B23" s="269"/>
      <c r="C23" s="269"/>
      <c r="D23" s="269"/>
      <c r="E23" s="269"/>
      <c r="F23" s="270"/>
      <c r="G23" s="22">
        <v>16</v>
      </c>
      <c r="H23" s="49">
        <v>0</v>
      </c>
      <c r="I23" s="49">
        <v>0</v>
      </c>
    </row>
    <row r="24" spans="1:9" ht="12.75" customHeight="1" x14ac:dyDescent="0.2">
      <c r="A24" s="273" t="s">
        <v>247</v>
      </c>
      <c r="B24" s="274"/>
      <c r="C24" s="274"/>
      <c r="D24" s="274"/>
      <c r="E24" s="274"/>
      <c r="F24" s="275"/>
      <c r="G24" s="17">
        <v>17</v>
      </c>
      <c r="H24" s="48">
        <f>H18+H19</f>
        <v>121630705</v>
      </c>
      <c r="I24" s="48">
        <f>I18+I19</f>
        <v>122784206</v>
      </c>
    </row>
    <row r="25" spans="1:9" ht="12.75" customHeight="1" x14ac:dyDescent="0.2">
      <c r="A25" s="264" t="s">
        <v>248</v>
      </c>
      <c r="B25" s="265"/>
      <c r="C25" s="265"/>
      <c r="D25" s="265"/>
      <c r="E25" s="265"/>
      <c r="F25" s="266"/>
      <c r="G25" s="22">
        <v>18</v>
      </c>
      <c r="H25" s="49">
        <v>-8342406</v>
      </c>
      <c r="I25" s="49">
        <v>-12485337</v>
      </c>
    </row>
    <row r="26" spans="1:9" ht="12.75" customHeight="1" x14ac:dyDescent="0.2">
      <c r="A26" s="264" t="s">
        <v>249</v>
      </c>
      <c r="B26" s="265"/>
      <c r="C26" s="265"/>
      <c r="D26" s="265"/>
      <c r="E26" s="265"/>
      <c r="F26" s="266"/>
      <c r="G26" s="22">
        <v>19</v>
      </c>
      <c r="H26" s="49">
        <v>-1085</v>
      </c>
      <c r="I26" s="49">
        <v>-4795601</v>
      </c>
    </row>
    <row r="27" spans="1:9" ht="28.9" customHeight="1" x14ac:dyDescent="0.2">
      <c r="A27" s="291" t="s">
        <v>250</v>
      </c>
      <c r="B27" s="292"/>
      <c r="C27" s="292"/>
      <c r="D27" s="292"/>
      <c r="E27" s="292"/>
      <c r="F27" s="293"/>
      <c r="G27" s="18">
        <v>20</v>
      </c>
      <c r="H27" s="50">
        <f>H24+H25+H26</f>
        <v>113287214</v>
      </c>
      <c r="I27" s="50">
        <f>I24+I25+I26</f>
        <v>105503268</v>
      </c>
    </row>
    <row r="28" spans="1:9" x14ac:dyDescent="0.2">
      <c r="A28" s="285" t="s">
        <v>251</v>
      </c>
      <c r="B28" s="286"/>
      <c r="C28" s="286"/>
      <c r="D28" s="286"/>
      <c r="E28" s="286"/>
      <c r="F28" s="286"/>
      <c r="G28" s="286"/>
      <c r="H28" s="286"/>
      <c r="I28" s="287"/>
    </row>
    <row r="29" spans="1:9" ht="23.45" customHeight="1" x14ac:dyDescent="0.2">
      <c r="A29" s="288" t="s">
        <v>252</v>
      </c>
      <c r="B29" s="289"/>
      <c r="C29" s="289"/>
      <c r="D29" s="289"/>
      <c r="E29" s="289"/>
      <c r="F29" s="290"/>
      <c r="G29" s="21">
        <v>21</v>
      </c>
      <c r="H29" s="51">
        <v>180068</v>
      </c>
      <c r="I29" s="51">
        <v>291775</v>
      </c>
    </row>
    <row r="30" spans="1:9" ht="12.75" customHeight="1" x14ac:dyDescent="0.2">
      <c r="A30" s="264" t="s">
        <v>253</v>
      </c>
      <c r="B30" s="265"/>
      <c r="C30" s="265"/>
      <c r="D30" s="265"/>
      <c r="E30" s="265"/>
      <c r="F30" s="266"/>
      <c r="G30" s="22">
        <v>22</v>
      </c>
      <c r="H30" s="52">
        <v>536796</v>
      </c>
      <c r="I30" s="52">
        <v>560732</v>
      </c>
    </row>
    <row r="31" spans="1:9" ht="12.75" customHeight="1" x14ac:dyDescent="0.2">
      <c r="A31" s="264" t="s">
        <v>254</v>
      </c>
      <c r="B31" s="265"/>
      <c r="C31" s="265"/>
      <c r="D31" s="265"/>
      <c r="E31" s="265"/>
      <c r="F31" s="266"/>
      <c r="G31" s="22">
        <v>23</v>
      </c>
      <c r="H31" s="52">
        <v>1858239</v>
      </c>
      <c r="I31" s="52">
        <v>2493096</v>
      </c>
    </row>
    <row r="32" spans="1:9" ht="12.75" customHeight="1" x14ac:dyDescent="0.2">
      <c r="A32" s="264" t="s">
        <v>255</v>
      </c>
      <c r="B32" s="265"/>
      <c r="C32" s="265"/>
      <c r="D32" s="265"/>
      <c r="E32" s="265"/>
      <c r="F32" s="266"/>
      <c r="G32" s="22">
        <v>24</v>
      </c>
      <c r="H32" s="52">
        <v>2160</v>
      </c>
      <c r="I32" s="52">
        <v>0</v>
      </c>
    </row>
    <row r="33" spans="1:9" ht="12.75" customHeight="1" x14ac:dyDescent="0.2">
      <c r="A33" s="264" t="s">
        <v>256</v>
      </c>
      <c r="B33" s="265"/>
      <c r="C33" s="265"/>
      <c r="D33" s="265"/>
      <c r="E33" s="265"/>
      <c r="F33" s="266"/>
      <c r="G33" s="22">
        <v>25</v>
      </c>
      <c r="H33" s="52">
        <v>0</v>
      </c>
      <c r="I33" s="52">
        <v>11200000</v>
      </c>
    </row>
    <row r="34" spans="1:9" ht="12.75" customHeight="1" x14ac:dyDescent="0.2">
      <c r="A34" s="264" t="s">
        <v>257</v>
      </c>
      <c r="B34" s="265"/>
      <c r="C34" s="265"/>
      <c r="D34" s="265"/>
      <c r="E34" s="265"/>
      <c r="F34" s="266"/>
      <c r="G34" s="22">
        <v>26</v>
      </c>
      <c r="H34" s="52">
        <v>0</v>
      </c>
      <c r="I34" s="52">
        <v>968400</v>
      </c>
    </row>
    <row r="35" spans="1:9" ht="27.6" customHeight="1" x14ac:dyDescent="0.2">
      <c r="A35" s="273" t="s">
        <v>258</v>
      </c>
      <c r="B35" s="274"/>
      <c r="C35" s="274"/>
      <c r="D35" s="274"/>
      <c r="E35" s="274"/>
      <c r="F35" s="275"/>
      <c r="G35" s="17">
        <v>27</v>
      </c>
      <c r="H35" s="53">
        <f>H29+H30+H31+H32+H33+H34</f>
        <v>2577263</v>
      </c>
      <c r="I35" s="53">
        <f>I29+I30+I31+I32+I33+I34</f>
        <v>15514003</v>
      </c>
    </row>
    <row r="36" spans="1:9" ht="26.45" customHeight="1" x14ac:dyDescent="0.2">
      <c r="A36" s="264" t="s">
        <v>259</v>
      </c>
      <c r="B36" s="265"/>
      <c r="C36" s="265"/>
      <c r="D36" s="265"/>
      <c r="E36" s="265"/>
      <c r="F36" s="266"/>
      <c r="G36" s="22">
        <v>28</v>
      </c>
      <c r="H36" s="52">
        <v>-58603851</v>
      </c>
      <c r="I36" s="52">
        <v>-116955199</v>
      </c>
    </row>
    <row r="37" spans="1:9" ht="12.75" customHeight="1" x14ac:dyDescent="0.2">
      <c r="A37" s="264" t="s">
        <v>260</v>
      </c>
      <c r="B37" s="265"/>
      <c r="C37" s="265"/>
      <c r="D37" s="265"/>
      <c r="E37" s="265"/>
      <c r="F37" s="266"/>
      <c r="G37" s="22">
        <v>29</v>
      </c>
      <c r="H37" s="52">
        <v>0</v>
      </c>
      <c r="I37" s="52">
        <v>0</v>
      </c>
    </row>
    <row r="38" spans="1:9" ht="12.75" customHeight="1" x14ac:dyDescent="0.2">
      <c r="A38" s="264" t="s">
        <v>261</v>
      </c>
      <c r="B38" s="265"/>
      <c r="C38" s="265"/>
      <c r="D38" s="265"/>
      <c r="E38" s="265"/>
      <c r="F38" s="266"/>
      <c r="G38" s="22">
        <v>30</v>
      </c>
      <c r="H38" s="52">
        <v>-7200000</v>
      </c>
      <c r="I38" s="52">
        <v>-4028012</v>
      </c>
    </row>
    <row r="39" spans="1:9" ht="12.75" customHeight="1" x14ac:dyDescent="0.2">
      <c r="A39" s="264" t="s">
        <v>262</v>
      </c>
      <c r="B39" s="265"/>
      <c r="C39" s="265"/>
      <c r="D39" s="265"/>
      <c r="E39" s="265"/>
      <c r="F39" s="266"/>
      <c r="G39" s="22">
        <v>31</v>
      </c>
      <c r="H39" s="52">
        <v>0</v>
      </c>
      <c r="I39" s="52">
        <v>0</v>
      </c>
    </row>
    <row r="40" spans="1:9" ht="12.75" customHeight="1" x14ac:dyDescent="0.2">
      <c r="A40" s="264" t="s">
        <v>263</v>
      </c>
      <c r="B40" s="265"/>
      <c r="C40" s="265"/>
      <c r="D40" s="265"/>
      <c r="E40" s="265"/>
      <c r="F40" s="266"/>
      <c r="G40" s="22">
        <v>32</v>
      </c>
      <c r="H40" s="52">
        <v>-3022425</v>
      </c>
      <c r="I40" s="52">
        <v>-687120</v>
      </c>
    </row>
    <row r="41" spans="1:9" ht="22.9" customHeight="1" x14ac:dyDescent="0.2">
      <c r="A41" s="273" t="s">
        <v>264</v>
      </c>
      <c r="B41" s="274"/>
      <c r="C41" s="274"/>
      <c r="D41" s="274"/>
      <c r="E41" s="274"/>
      <c r="F41" s="275"/>
      <c r="G41" s="17">
        <v>33</v>
      </c>
      <c r="H41" s="53">
        <f>H36+H37+H38+H39+H40</f>
        <v>-68826276</v>
      </c>
      <c r="I41" s="53">
        <f>I36+I37+I38+I39+I40</f>
        <v>-121670331</v>
      </c>
    </row>
    <row r="42" spans="1:9" ht="30.6" customHeight="1" x14ac:dyDescent="0.2">
      <c r="A42" s="291" t="s">
        <v>265</v>
      </c>
      <c r="B42" s="292"/>
      <c r="C42" s="292"/>
      <c r="D42" s="292"/>
      <c r="E42" s="292"/>
      <c r="F42" s="293"/>
      <c r="G42" s="18">
        <v>34</v>
      </c>
      <c r="H42" s="54">
        <f>H35+H41</f>
        <v>-66249013</v>
      </c>
      <c r="I42" s="54">
        <f>I35+I41</f>
        <v>-106156328</v>
      </c>
    </row>
    <row r="43" spans="1:9" x14ac:dyDescent="0.2">
      <c r="A43" s="285" t="s">
        <v>266</v>
      </c>
      <c r="B43" s="286"/>
      <c r="C43" s="286"/>
      <c r="D43" s="286"/>
      <c r="E43" s="286"/>
      <c r="F43" s="286"/>
      <c r="G43" s="286"/>
      <c r="H43" s="286"/>
      <c r="I43" s="287"/>
    </row>
    <row r="44" spans="1:9" ht="12.75" customHeight="1" x14ac:dyDescent="0.2">
      <c r="A44" s="288" t="s">
        <v>267</v>
      </c>
      <c r="B44" s="289"/>
      <c r="C44" s="289"/>
      <c r="D44" s="289"/>
      <c r="E44" s="289"/>
      <c r="F44" s="290"/>
      <c r="G44" s="21">
        <v>35</v>
      </c>
      <c r="H44" s="51">
        <v>0</v>
      </c>
      <c r="I44" s="51">
        <v>0</v>
      </c>
    </row>
    <row r="45" spans="1:9" ht="27.6" customHeight="1" x14ac:dyDescent="0.2">
      <c r="A45" s="264" t="s">
        <v>268</v>
      </c>
      <c r="B45" s="265"/>
      <c r="C45" s="265"/>
      <c r="D45" s="265"/>
      <c r="E45" s="265"/>
      <c r="F45" s="266"/>
      <c r="G45" s="22">
        <v>36</v>
      </c>
      <c r="H45" s="52">
        <v>0</v>
      </c>
      <c r="I45" s="52">
        <v>0</v>
      </c>
    </row>
    <row r="46" spans="1:9" ht="12.75" customHeight="1" x14ac:dyDescent="0.2">
      <c r="A46" s="264" t="s">
        <v>269</v>
      </c>
      <c r="B46" s="265"/>
      <c r="C46" s="265"/>
      <c r="D46" s="265"/>
      <c r="E46" s="265"/>
      <c r="F46" s="266"/>
      <c r="G46" s="22">
        <v>37</v>
      </c>
      <c r="H46" s="52">
        <v>17370731</v>
      </c>
      <c r="I46" s="52">
        <v>90217867</v>
      </c>
    </row>
    <row r="47" spans="1:9" ht="12.75" customHeight="1" x14ac:dyDescent="0.2">
      <c r="A47" s="264" t="s">
        <v>270</v>
      </c>
      <c r="B47" s="265"/>
      <c r="C47" s="265"/>
      <c r="D47" s="265"/>
      <c r="E47" s="265"/>
      <c r="F47" s="266"/>
      <c r="G47" s="22">
        <v>38</v>
      </c>
      <c r="H47" s="52">
        <v>336793</v>
      </c>
      <c r="I47" s="52">
        <v>370286</v>
      </c>
    </row>
    <row r="48" spans="1:9" ht="25.9" customHeight="1" x14ac:dyDescent="0.2">
      <c r="A48" s="273" t="s">
        <v>271</v>
      </c>
      <c r="B48" s="274"/>
      <c r="C48" s="274"/>
      <c r="D48" s="274"/>
      <c r="E48" s="274"/>
      <c r="F48" s="275"/>
      <c r="G48" s="17">
        <v>39</v>
      </c>
      <c r="H48" s="53">
        <f>H44+H45+H46+H47</f>
        <v>17707524</v>
      </c>
      <c r="I48" s="53">
        <f>I44+I45+I46+I47</f>
        <v>90588153</v>
      </c>
    </row>
    <row r="49" spans="1:9" ht="24.6" customHeight="1" x14ac:dyDescent="0.2">
      <c r="A49" s="264" t="s">
        <v>272</v>
      </c>
      <c r="B49" s="265"/>
      <c r="C49" s="265"/>
      <c r="D49" s="265"/>
      <c r="E49" s="265"/>
      <c r="F49" s="266"/>
      <c r="G49" s="22">
        <v>40</v>
      </c>
      <c r="H49" s="52">
        <v>-69465794</v>
      </c>
      <c r="I49" s="52">
        <v>-50252299</v>
      </c>
    </row>
    <row r="50" spans="1:9" ht="12.75" customHeight="1" x14ac:dyDescent="0.2">
      <c r="A50" s="264" t="s">
        <v>273</v>
      </c>
      <c r="B50" s="265"/>
      <c r="C50" s="265"/>
      <c r="D50" s="265"/>
      <c r="E50" s="265"/>
      <c r="F50" s="266"/>
      <c r="G50" s="22">
        <v>41</v>
      </c>
      <c r="H50" s="52">
        <v>-26912708</v>
      </c>
      <c r="I50" s="52">
        <v>-32739429</v>
      </c>
    </row>
    <row r="51" spans="1:9" ht="12.75" customHeight="1" x14ac:dyDescent="0.2">
      <c r="A51" s="264" t="s">
        <v>274</v>
      </c>
      <c r="B51" s="265"/>
      <c r="C51" s="265"/>
      <c r="D51" s="265"/>
      <c r="E51" s="265"/>
      <c r="F51" s="266"/>
      <c r="G51" s="22">
        <v>42</v>
      </c>
      <c r="H51" s="52">
        <v>-5470</v>
      </c>
      <c r="I51" s="52">
        <v>-3728</v>
      </c>
    </row>
    <row r="52" spans="1:9" ht="26.45" customHeight="1" x14ac:dyDescent="0.2">
      <c r="A52" s="264" t="s">
        <v>275</v>
      </c>
      <c r="B52" s="265"/>
      <c r="C52" s="265"/>
      <c r="D52" s="265"/>
      <c r="E52" s="265"/>
      <c r="F52" s="266"/>
      <c r="G52" s="22">
        <v>43</v>
      </c>
      <c r="H52" s="52">
        <v>-1772315</v>
      </c>
      <c r="I52" s="52">
        <v>-598730</v>
      </c>
    </row>
    <row r="53" spans="1:9" ht="12.75" customHeight="1" x14ac:dyDescent="0.2">
      <c r="A53" s="264" t="s">
        <v>276</v>
      </c>
      <c r="B53" s="265"/>
      <c r="C53" s="265"/>
      <c r="D53" s="265"/>
      <c r="E53" s="265"/>
      <c r="F53" s="266"/>
      <c r="G53" s="22">
        <v>44</v>
      </c>
      <c r="H53" s="52">
        <v>-703661</v>
      </c>
      <c r="I53" s="52">
        <v>-1772199</v>
      </c>
    </row>
    <row r="54" spans="1:9" ht="27.6" customHeight="1" x14ac:dyDescent="0.2">
      <c r="A54" s="273" t="s">
        <v>277</v>
      </c>
      <c r="B54" s="274"/>
      <c r="C54" s="274"/>
      <c r="D54" s="274"/>
      <c r="E54" s="274"/>
      <c r="F54" s="275"/>
      <c r="G54" s="17">
        <v>45</v>
      </c>
      <c r="H54" s="53">
        <f>H49+H50+H51+H52+H53</f>
        <v>-98859948</v>
      </c>
      <c r="I54" s="53">
        <f>I49+I50+I51+I52+I53</f>
        <v>-85366385</v>
      </c>
    </row>
    <row r="55" spans="1:9" ht="27.6" customHeight="1" x14ac:dyDescent="0.2">
      <c r="A55" s="294" t="s">
        <v>278</v>
      </c>
      <c r="B55" s="295"/>
      <c r="C55" s="295"/>
      <c r="D55" s="295"/>
      <c r="E55" s="295"/>
      <c r="F55" s="296"/>
      <c r="G55" s="17">
        <v>46</v>
      </c>
      <c r="H55" s="53">
        <f>H48+H54</f>
        <v>-81152424</v>
      </c>
      <c r="I55" s="53">
        <f>I48+I54</f>
        <v>5221768</v>
      </c>
    </row>
    <row r="56" spans="1:9" x14ac:dyDescent="0.2">
      <c r="A56" s="195" t="s">
        <v>279</v>
      </c>
      <c r="B56" s="196"/>
      <c r="C56" s="196"/>
      <c r="D56" s="196"/>
      <c r="E56" s="196"/>
      <c r="F56" s="197"/>
      <c r="G56" s="22">
        <v>47</v>
      </c>
      <c r="H56" s="52">
        <v>0</v>
      </c>
      <c r="I56" s="52">
        <v>0</v>
      </c>
    </row>
    <row r="57" spans="1:9" ht="27" customHeight="1" x14ac:dyDescent="0.2">
      <c r="A57" s="294" t="s">
        <v>280</v>
      </c>
      <c r="B57" s="295"/>
      <c r="C57" s="295"/>
      <c r="D57" s="295"/>
      <c r="E57" s="295"/>
      <c r="F57" s="296"/>
      <c r="G57" s="17">
        <v>48</v>
      </c>
      <c r="H57" s="53">
        <f>H27+H42+H55+H56</f>
        <v>-34114223</v>
      </c>
      <c r="I57" s="53">
        <f>I27+I42+I55+I56</f>
        <v>4568708</v>
      </c>
    </row>
    <row r="58" spans="1:9" ht="27" customHeight="1" x14ac:dyDescent="0.2">
      <c r="A58" s="297" t="s">
        <v>281</v>
      </c>
      <c r="B58" s="298"/>
      <c r="C58" s="298"/>
      <c r="D58" s="298"/>
      <c r="E58" s="298"/>
      <c r="F58" s="299"/>
      <c r="G58" s="22">
        <v>49</v>
      </c>
      <c r="H58" s="52">
        <v>89299582</v>
      </c>
      <c r="I58" s="52">
        <v>55185358.829999983</v>
      </c>
    </row>
    <row r="59" spans="1:9" ht="28.9" customHeight="1" x14ac:dyDescent="0.2">
      <c r="A59" s="291" t="s">
        <v>282</v>
      </c>
      <c r="B59" s="292"/>
      <c r="C59" s="292"/>
      <c r="D59" s="292"/>
      <c r="E59" s="292"/>
      <c r="F59" s="293"/>
      <c r="G59" s="18">
        <v>50</v>
      </c>
      <c r="H59" s="54">
        <f>H57+H58</f>
        <v>55185359</v>
      </c>
      <c r="I59" s="54">
        <f>I57+I58</f>
        <v>59754066.829999983</v>
      </c>
    </row>
  </sheetData>
  <sheetProtection algorithmName="SHA-512" hashValue="31eWLOZRb1AqyRMvE8UPs+dN6szGtZ+DUlM0H2qf6xGytMovQNNwdkxAdnPyj6Nrrdhp+BFjnAQZNzLpOlKYwQ==" saltValue="jzpPqKC6O2T8AtIojtAXUg=="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55:I57 H42:I42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10:I10 H14:I14 H29:I35 H44:I48 H58:I59"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B3" zoomScaleNormal="100" zoomScaleSheetLayoutView="100" workbookViewId="0">
      <selection activeCell="H52" sqref="H52:I52"/>
    </sheetView>
  </sheetViews>
  <sheetFormatPr defaultRowHeight="12.75" x14ac:dyDescent="0.2"/>
  <cols>
    <col min="1" max="7" width="9.140625" style="11"/>
    <col min="8" max="9" width="20.7109375" style="55" customWidth="1"/>
    <col min="10" max="10" width="12" style="11" bestFit="1" customWidth="1"/>
    <col min="11" max="11" width="10.28515625" style="11" bestFit="1" customWidth="1"/>
    <col min="12" max="12" width="12.28515625" style="11" bestFit="1" customWidth="1"/>
    <col min="13" max="263" width="9.140625" style="11"/>
    <col min="264" max="265" width="9.85546875" style="11" bestFit="1" customWidth="1"/>
    <col min="266" max="266" width="12" style="11" bestFit="1" customWidth="1"/>
    <col min="267" max="267" width="10.28515625" style="11" bestFit="1" customWidth="1"/>
    <col min="268" max="268" width="12.28515625" style="11" bestFit="1" customWidth="1"/>
    <col min="269" max="519" width="9.140625" style="11"/>
    <col min="520" max="521" width="9.85546875" style="11" bestFit="1" customWidth="1"/>
    <col min="522" max="522" width="12" style="11" bestFit="1" customWidth="1"/>
    <col min="523" max="523" width="10.28515625" style="11" bestFit="1" customWidth="1"/>
    <col min="524" max="524" width="12.28515625" style="11" bestFit="1" customWidth="1"/>
    <col min="525" max="775" width="9.140625" style="11"/>
    <col min="776" max="777" width="9.85546875" style="11" bestFit="1" customWidth="1"/>
    <col min="778" max="778" width="12" style="11" bestFit="1" customWidth="1"/>
    <col min="779" max="779" width="10.28515625" style="11" bestFit="1" customWidth="1"/>
    <col min="780" max="780" width="12.28515625" style="11" bestFit="1" customWidth="1"/>
    <col min="781" max="1031" width="9.140625" style="11"/>
    <col min="1032" max="1033" width="9.85546875" style="11" bestFit="1" customWidth="1"/>
    <col min="1034" max="1034" width="12" style="11" bestFit="1" customWidth="1"/>
    <col min="1035" max="1035" width="10.28515625" style="11" bestFit="1" customWidth="1"/>
    <col min="1036" max="1036" width="12.28515625" style="11" bestFit="1" customWidth="1"/>
    <col min="1037" max="1287" width="9.140625" style="11"/>
    <col min="1288" max="1289" width="9.85546875" style="11" bestFit="1" customWidth="1"/>
    <col min="1290" max="1290" width="12" style="11" bestFit="1" customWidth="1"/>
    <col min="1291" max="1291" width="10.28515625" style="11" bestFit="1" customWidth="1"/>
    <col min="1292" max="1292" width="12.28515625" style="11" bestFit="1" customWidth="1"/>
    <col min="1293" max="1543" width="9.140625" style="11"/>
    <col min="1544" max="1545" width="9.85546875" style="11" bestFit="1" customWidth="1"/>
    <col min="1546" max="1546" width="12" style="11" bestFit="1" customWidth="1"/>
    <col min="1547" max="1547" width="10.28515625" style="11" bestFit="1" customWidth="1"/>
    <col min="1548" max="1548" width="12.28515625" style="11" bestFit="1" customWidth="1"/>
    <col min="1549" max="1799" width="9.140625" style="11"/>
    <col min="1800" max="1801" width="9.85546875" style="11" bestFit="1" customWidth="1"/>
    <col min="1802" max="1802" width="12" style="11" bestFit="1" customWidth="1"/>
    <col min="1803" max="1803" width="10.28515625" style="11" bestFit="1" customWidth="1"/>
    <col min="1804" max="1804" width="12.28515625" style="11" bestFit="1" customWidth="1"/>
    <col min="1805" max="2055" width="9.140625" style="11"/>
    <col min="2056" max="2057" width="9.85546875" style="11" bestFit="1" customWidth="1"/>
    <col min="2058" max="2058" width="12" style="11" bestFit="1" customWidth="1"/>
    <col min="2059" max="2059" width="10.28515625" style="11" bestFit="1" customWidth="1"/>
    <col min="2060" max="2060" width="12.28515625" style="11" bestFit="1" customWidth="1"/>
    <col min="2061" max="2311" width="9.140625" style="11"/>
    <col min="2312" max="2313" width="9.85546875" style="11" bestFit="1" customWidth="1"/>
    <col min="2314" max="2314" width="12" style="11" bestFit="1" customWidth="1"/>
    <col min="2315" max="2315" width="10.28515625" style="11" bestFit="1" customWidth="1"/>
    <col min="2316" max="2316" width="12.28515625" style="11" bestFit="1" customWidth="1"/>
    <col min="2317" max="2567" width="9.140625" style="11"/>
    <col min="2568" max="2569" width="9.85546875" style="11" bestFit="1" customWidth="1"/>
    <col min="2570" max="2570" width="12" style="11" bestFit="1" customWidth="1"/>
    <col min="2571" max="2571" width="10.28515625" style="11" bestFit="1" customWidth="1"/>
    <col min="2572" max="2572" width="12.28515625" style="11" bestFit="1" customWidth="1"/>
    <col min="2573" max="2823" width="9.140625" style="11"/>
    <col min="2824" max="2825" width="9.85546875" style="11" bestFit="1" customWidth="1"/>
    <col min="2826" max="2826" width="12" style="11" bestFit="1" customWidth="1"/>
    <col min="2827" max="2827" width="10.28515625" style="11" bestFit="1" customWidth="1"/>
    <col min="2828" max="2828" width="12.28515625" style="11" bestFit="1" customWidth="1"/>
    <col min="2829" max="3079" width="9.140625" style="11"/>
    <col min="3080" max="3081" width="9.85546875" style="11" bestFit="1" customWidth="1"/>
    <col min="3082" max="3082" width="12" style="11" bestFit="1" customWidth="1"/>
    <col min="3083" max="3083" width="10.28515625" style="11" bestFit="1" customWidth="1"/>
    <col min="3084" max="3084" width="12.28515625" style="11" bestFit="1" customWidth="1"/>
    <col min="3085" max="3335" width="9.140625" style="11"/>
    <col min="3336" max="3337" width="9.85546875" style="11" bestFit="1" customWidth="1"/>
    <col min="3338" max="3338" width="12" style="11" bestFit="1" customWidth="1"/>
    <col min="3339" max="3339" width="10.28515625" style="11" bestFit="1" customWidth="1"/>
    <col min="3340" max="3340" width="12.28515625" style="11" bestFit="1" customWidth="1"/>
    <col min="3341" max="3591" width="9.140625" style="11"/>
    <col min="3592" max="3593" width="9.85546875" style="11" bestFit="1" customWidth="1"/>
    <col min="3594" max="3594" width="12" style="11" bestFit="1" customWidth="1"/>
    <col min="3595" max="3595" width="10.28515625" style="11" bestFit="1" customWidth="1"/>
    <col min="3596" max="3596" width="12.28515625" style="11" bestFit="1" customWidth="1"/>
    <col min="3597" max="3847" width="9.140625" style="11"/>
    <col min="3848" max="3849" width="9.85546875" style="11" bestFit="1" customWidth="1"/>
    <col min="3850" max="3850" width="12" style="11" bestFit="1" customWidth="1"/>
    <col min="3851" max="3851" width="10.28515625" style="11" bestFit="1" customWidth="1"/>
    <col min="3852" max="3852" width="12.28515625" style="11" bestFit="1" customWidth="1"/>
    <col min="3853" max="4103" width="9.140625" style="11"/>
    <col min="4104" max="4105" width="9.85546875" style="11" bestFit="1" customWidth="1"/>
    <col min="4106" max="4106" width="12" style="11" bestFit="1" customWidth="1"/>
    <col min="4107" max="4107" width="10.28515625" style="11" bestFit="1" customWidth="1"/>
    <col min="4108" max="4108" width="12.28515625" style="11" bestFit="1" customWidth="1"/>
    <col min="4109" max="4359" width="9.140625" style="11"/>
    <col min="4360" max="4361" width="9.85546875" style="11" bestFit="1" customWidth="1"/>
    <col min="4362" max="4362" width="12" style="11" bestFit="1" customWidth="1"/>
    <col min="4363" max="4363" width="10.28515625" style="11" bestFit="1" customWidth="1"/>
    <col min="4364" max="4364" width="12.28515625" style="11" bestFit="1" customWidth="1"/>
    <col min="4365" max="4615" width="9.140625" style="11"/>
    <col min="4616" max="4617" width="9.85546875" style="11" bestFit="1" customWidth="1"/>
    <col min="4618" max="4618" width="12" style="11" bestFit="1" customWidth="1"/>
    <col min="4619" max="4619" width="10.28515625" style="11" bestFit="1" customWidth="1"/>
    <col min="4620" max="4620" width="12.28515625" style="11" bestFit="1" customWidth="1"/>
    <col min="4621" max="4871" width="9.140625" style="11"/>
    <col min="4872" max="4873" width="9.85546875" style="11" bestFit="1" customWidth="1"/>
    <col min="4874" max="4874" width="12" style="11" bestFit="1" customWidth="1"/>
    <col min="4875" max="4875" width="10.28515625" style="11" bestFit="1" customWidth="1"/>
    <col min="4876" max="4876" width="12.28515625" style="11" bestFit="1" customWidth="1"/>
    <col min="4877" max="5127" width="9.140625" style="11"/>
    <col min="5128" max="5129" width="9.85546875" style="11" bestFit="1" customWidth="1"/>
    <col min="5130" max="5130" width="12" style="11" bestFit="1" customWidth="1"/>
    <col min="5131" max="5131" width="10.28515625" style="11" bestFit="1" customWidth="1"/>
    <col min="5132" max="5132" width="12.28515625" style="11" bestFit="1" customWidth="1"/>
    <col min="5133" max="5383" width="9.140625" style="11"/>
    <col min="5384" max="5385" width="9.85546875" style="11" bestFit="1" customWidth="1"/>
    <col min="5386" max="5386" width="12" style="11" bestFit="1" customWidth="1"/>
    <col min="5387" max="5387" width="10.28515625" style="11" bestFit="1" customWidth="1"/>
    <col min="5388" max="5388" width="12.28515625" style="11" bestFit="1" customWidth="1"/>
    <col min="5389" max="5639" width="9.140625" style="11"/>
    <col min="5640" max="5641" width="9.85546875" style="11" bestFit="1" customWidth="1"/>
    <col min="5642" max="5642" width="12" style="11" bestFit="1" customWidth="1"/>
    <col min="5643" max="5643" width="10.28515625" style="11" bestFit="1" customWidth="1"/>
    <col min="5644" max="5644" width="12.28515625" style="11" bestFit="1" customWidth="1"/>
    <col min="5645" max="5895" width="9.140625" style="11"/>
    <col min="5896" max="5897" width="9.85546875" style="11" bestFit="1" customWidth="1"/>
    <col min="5898" max="5898" width="12" style="11" bestFit="1" customWidth="1"/>
    <col min="5899" max="5899" width="10.28515625" style="11" bestFit="1" customWidth="1"/>
    <col min="5900" max="5900" width="12.28515625" style="11" bestFit="1" customWidth="1"/>
    <col min="5901" max="6151" width="9.140625" style="11"/>
    <col min="6152" max="6153" width="9.85546875" style="11" bestFit="1" customWidth="1"/>
    <col min="6154" max="6154" width="12" style="11" bestFit="1" customWidth="1"/>
    <col min="6155" max="6155" width="10.28515625" style="11" bestFit="1" customWidth="1"/>
    <col min="6156" max="6156" width="12.28515625" style="11" bestFit="1" customWidth="1"/>
    <col min="6157" max="6407" width="9.140625" style="11"/>
    <col min="6408" max="6409" width="9.85546875" style="11" bestFit="1" customWidth="1"/>
    <col min="6410" max="6410" width="12" style="11" bestFit="1" customWidth="1"/>
    <col min="6411" max="6411" width="10.28515625" style="11" bestFit="1" customWidth="1"/>
    <col min="6412" max="6412" width="12.28515625" style="11" bestFit="1" customWidth="1"/>
    <col min="6413" max="6663" width="9.140625" style="11"/>
    <col min="6664" max="6665" width="9.85546875" style="11" bestFit="1" customWidth="1"/>
    <col min="6666" max="6666" width="12" style="11" bestFit="1" customWidth="1"/>
    <col min="6667" max="6667" width="10.28515625" style="11" bestFit="1" customWidth="1"/>
    <col min="6668" max="6668" width="12.28515625" style="11" bestFit="1" customWidth="1"/>
    <col min="6669" max="6919" width="9.140625" style="11"/>
    <col min="6920" max="6921" width="9.85546875" style="11" bestFit="1" customWidth="1"/>
    <col min="6922" max="6922" width="12" style="11" bestFit="1" customWidth="1"/>
    <col min="6923" max="6923" width="10.28515625" style="11" bestFit="1" customWidth="1"/>
    <col min="6924" max="6924" width="12.28515625" style="11" bestFit="1" customWidth="1"/>
    <col min="6925" max="7175" width="9.140625" style="11"/>
    <col min="7176" max="7177" width="9.85546875" style="11" bestFit="1" customWidth="1"/>
    <col min="7178" max="7178" width="12" style="11" bestFit="1" customWidth="1"/>
    <col min="7179" max="7179" width="10.28515625" style="11" bestFit="1" customWidth="1"/>
    <col min="7180" max="7180" width="12.28515625" style="11" bestFit="1" customWidth="1"/>
    <col min="7181" max="7431" width="9.140625" style="11"/>
    <col min="7432" max="7433" width="9.85546875" style="11" bestFit="1" customWidth="1"/>
    <col min="7434" max="7434" width="12" style="11" bestFit="1" customWidth="1"/>
    <col min="7435" max="7435" width="10.28515625" style="11" bestFit="1" customWidth="1"/>
    <col min="7436" max="7436" width="12.28515625" style="11" bestFit="1" customWidth="1"/>
    <col min="7437" max="7687" width="9.140625" style="11"/>
    <col min="7688" max="7689" width="9.85546875" style="11" bestFit="1" customWidth="1"/>
    <col min="7690" max="7690" width="12" style="11" bestFit="1" customWidth="1"/>
    <col min="7691" max="7691" width="10.28515625" style="11" bestFit="1" customWidth="1"/>
    <col min="7692" max="7692" width="12.28515625" style="11" bestFit="1" customWidth="1"/>
    <col min="7693" max="7943" width="9.140625" style="11"/>
    <col min="7944" max="7945" width="9.85546875" style="11" bestFit="1" customWidth="1"/>
    <col min="7946" max="7946" width="12" style="11" bestFit="1" customWidth="1"/>
    <col min="7947" max="7947" width="10.28515625" style="11" bestFit="1" customWidth="1"/>
    <col min="7948" max="7948" width="12.28515625" style="11" bestFit="1" customWidth="1"/>
    <col min="7949" max="8199" width="9.140625" style="11"/>
    <col min="8200" max="8201" width="9.85546875" style="11" bestFit="1" customWidth="1"/>
    <col min="8202" max="8202" width="12" style="11" bestFit="1" customWidth="1"/>
    <col min="8203" max="8203" width="10.28515625" style="11" bestFit="1" customWidth="1"/>
    <col min="8204" max="8204" width="12.28515625" style="11" bestFit="1" customWidth="1"/>
    <col min="8205" max="8455" width="9.140625" style="11"/>
    <col min="8456" max="8457" width="9.85546875" style="11" bestFit="1" customWidth="1"/>
    <col min="8458" max="8458" width="12" style="11" bestFit="1" customWidth="1"/>
    <col min="8459" max="8459" width="10.28515625" style="11" bestFit="1" customWidth="1"/>
    <col min="8460" max="8460" width="12.28515625" style="11" bestFit="1" customWidth="1"/>
    <col min="8461" max="8711" width="9.140625" style="11"/>
    <col min="8712" max="8713" width="9.85546875" style="11" bestFit="1" customWidth="1"/>
    <col min="8714" max="8714" width="12" style="11" bestFit="1" customWidth="1"/>
    <col min="8715" max="8715" width="10.28515625" style="11" bestFit="1" customWidth="1"/>
    <col min="8716" max="8716" width="12.28515625" style="11" bestFit="1" customWidth="1"/>
    <col min="8717" max="8967" width="9.140625" style="11"/>
    <col min="8968" max="8969" width="9.85546875" style="11" bestFit="1" customWidth="1"/>
    <col min="8970" max="8970" width="12" style="11" bestFit="1" customWidth="1"/>
    <col min="8971" max="8971" width="10.28515625" style="11" bestFit="1" customWidth="1"/>
    <col min="8972" max="8972" width="12.28515625" style="11" bestFit="1" customWidth="1"/>
    <col min="8973" max="9223" width="9.140625" style="11"/>
    <col min="9224" max="9225" width="9.85546875" style="11" bestFit="1" customWidth="1"/>
    <col min="9226" max="9226" width="12" style="11" bestFit="1" customWidth="1"/>
    <col min="9227" max="9227" width="10.28515625" style="11" bestFit="1" customWidth="1"/>
    <col min="9228" max="9228" width="12.28515625" style="11" bestFit="1" customWidth="1"/>
    <col min="9229" max="9479" width="9.140625" style="11"/>
    <col min="9480" max="9481" width="9.85546875" style="11" bestFit="1" customWidth="1"/>
    <col min="9482" max="9482" width="12" style="11" bestFit="1" customWidth="1"/>
    <col min="9483" max="9483" width="10.28515625" style="11" bestFit="1" customWidth="1"/>
    <col min="9484" max="9484" width="12.28515625" style="11" bestFit="1" customWidth="1"/>
    <col min="9485" max="9735" width="9.140625" style="11"/>
    <col min="9736" max="9737" width="9.85546875" style="11" bestFit="1" customWidth="1"/>
    <col min="9738" max="9738" width="12" style="11" bestFit="1" customWidth="1"/>
    <col min="9739" max="9739" width="10.28515625" style="11" bestFit="1" customWidth="1"/>
    <col min="9740" max="9740" width="12.28515625" style="11" bestFit="1" customWidth="1"/>
    <col min="9741" max="9991" width="9.140625" style="11"/>
    <col min="9992" max="9993" width="9.85546875" style="11" bestFit="1" customWidth="1"/>
    <col min="9994" max="9994" width="12" style="11" bestFit="1" customWidth="1"/>
    <col min="9995" max="9995" width="10.28515625" style="11" bestFit="1" customWidth="1"/>
    <col min="9996" max="9996" width="12.28515625" style="11" bestFit="1" customWidth="1"/>
    <col min="9997" max="10247" width="9.140625" style="11"/>
    <col min="10248" max="10249" width="9.85546875" style="11" bestFit="1" customWidth="1"/>
    <col min="10250" max="10250" width="12" style="11" bestFit="1" customWidth="1"/>
    <col min="10251" max="10251" width="10.28515625" style="11" bestFit="1" customWidth="1"/>
    <col min="10252" max="10252" width="12.28515625" style="11" bestFit="1" customWidth="1"/>
    <col min="10253" max="10503" width="9.140625" style="11"/>
    <col min="10504" max="10505" width="9.85546875" style="11" bestFit="1" customWidth="1"/>
    <col min="10506" max="10506" width="12" style="11" bestFit="1" customWidth="1"/>
    <col min="10507" max="10507" width="10.28515625" style="11" bestFit="1" customWidth="1"/>
    <col min="10508" max="10508" width="12.28515625" style="11" bestFit="1" customWidth="1"/>
    <col min="10509" max="10759" width="9.140625" style="11"/>
    <col min="10760" max="10761" width="9.85546875" style="11" bestFit="1" customWidth="1"/>
    <col min="10762" max="10762" width="12" style="11" bestFit="1" customWidth="1"/>
    <col min="10763" max="10763" width="10.28515625" style="11" bestFit="1" customWidth="1"/>
    <col min="10764" max="10764" width="12.28515625" style="11" bestFit="1" customWidth="1"/>
    <col min="10765" max="11015" width="9.140625" style="11"/>
    <col min="11016" max="11017" width="9.85546875" style="11" bestFit="1" customWidth="1"/>
    <col min="11018" max="11018" width="12" style="11" bestFit="1" customWidth="1"/>
    <col min="11019" max="11019" width="10.28515625" style="11" bestFit="1" customWidth="1"/>
    <col min="11020" max="11020" width="12.28515625" style="11" bestFit="1" customWidth="1"/>
    <col min="11021" max="11271" width="9.140625" style="11"/>
    <col min="11272" max="11273" width="9.85546875" style="11" bestFit="1" customWidth="1"/>
    <col min="11274" max="11274" width="12" style="11" bestFit="1" customWidth="1"/>
    <col min="11275" max="11275" width="10.28515625" style="11" bestFit="1" customWidth="1"/>
    <col min="11276" max="11276" width="12.28515625" style="11" bestFit="1" customWidth="1"/>
    <col min="11277" max="11527" width="9.140625" style="11"/>
    <col min="11528" max="11529" width="9.85546875" style="11" bestFit="1" customWidth="1"/>
    <col min="11530" max="11530" width="12" style="11" bestFit="1" customWidth="1"/>
    <col min="11531" max="11531" width="10.28515625" style="11" bestFit="1" customWidth="1"/>
    <col min="11532" max="11532" width="12.28515625" style="11" bestFit="1" customWidth="1"/>
    <col min="11533" max="11783" width="9.140625" style="11"/>
    <col min="11784" max="11785" width="9.85546875" style="11" bestFit="1" customWidth="1"/>
    <col min="11786" max="11786" width="12" style="11" bestFit="1" customWidth="1"/>
    <col min="11787" max="11787" width="10.28515625" style="11" bestFit="1" customWidth="1"/>
    <col min="11788" max="11788" width="12.28515625" style="11" bestFit="1" customWidth="1"/>
    <col min="11789" max="12039" width="9.140625" style="11"/>
    <col min="12040" max="12041" width="9.85546875" style="11" bestFit="1" customWidth="1"/>
    <col min="12042" max="12042" width="12" style="11" bestFit="1" customWidth="1"/>
    <col min="12043" max="12043" width="10.28515625" style="11" bestFit="1" customWidth="1"/>
    <col min="12044" max="12044" width="12.28515625" style="11" bestFit="1" customWidth="1"/>
    <col min="12045" max="12295" width="9.140625" style="11"/>
    <col min="12296" max="12297" width="9.85546875" style="11" bestFit="1" customWidth="1"/>
    <col min="12298" max="12298" width="12" style="11" bestFit="1" customWidth="1"/>
    <col min="12299" max="12299" width="10.28515625" style="11" bestFit="1" customWidth="1"/>
    <col min="12300" max="12300" width="12.28515625" style="11" bestFit="1" customWidth="1"/>
    <col min="12301" max="12551" width="9.140625" style="11"/>
    <col min="12552" max="12553" width="9.85546875" style="11" bestFit="1" customWidth="1"/>
    <col min="12554" max="12554" width="12" style="11" bestFit="1" customWidth="1"/>
    <col min="12555" max="12555" width="10.28515625" style="11" bestFit="1" customWidth="1"/>
    <col min="12556" max="12556" width="12.28515625" style="11" bestFit="1" customWidth="1"/>
    <col min="12557" max="12807" width="9.140625" style="11"/>
    <col min="12808" max="12809" width="9.85546875" style="11" bestFit="1" customWidth="1"/>
    <col min="12810" max="12810" width="12" style="11" bestFit="1" customWidth="1"/>
    <col min="12811" max="12811" width="10.28515625" style="11" bestFit="1" customWidth="1"/>
    <col min="12812" max="12812" width="12.28515625" style="11" bestFit="1" customWidth="1"/>
    <col min="12813" max="13063" width="9.140625" style="11"/>
    <col min="13064" max="13065" width="9.85546875" style="11" bestFit="1" customWidth="1"/>
    <col min="13066" max="13066" width="12" style="11" bestFit="1" customWidth="1"/>
    <col min="13067" max="13067" width="10.28515625" style="11" bestFit="1" customWidth="1"/>
    <col min="13068" max="13068" width="12.28515625" style="11" bestFit="1" customWidth="1"/>
    <col min="13069" max="13319" width="9.140625" style="11"/>
    <col min="13320" max="13321" width="9.85546875" style="11" bestFit="1" customWidth="1"/>
    <col min="13322" max="13322" width="12" style="11" bestFit="1" customWidth="1"/>
    <col min="13323" max="13323" width="10.28515625" style="11" bestFit="1" customWidth="1"/>
    <col min="13324" max="13324" width="12.28515625" style="11" bestFit="1" customWidth="1"/>
    <col min="13325" max="13575" width="9.140625" style="11"/>
    <col min="13576" max="13577" width="9.85546875" style="11" bestFit="1" customWidth="1"/>
    <col min="13578" max="13578" width="12" style="11" bestFit="1" customWidth="1"/>
    <col min="13579" max="13579" width="10.28515625" style="11" bestFit="1" customWidth="1"/>
    <col min="13580" max="13580" width="12.28515625" style="11" bestFit="1" customWidth="1"/>
    <col min="13581" max="13831" width="9.140625" style="11"/>
    <col min="13832" max="13833" width="9.85546875" style="11" bestFit="1" customWidth="1"/>
    <col min="13834" max="13834" width="12" style="11" bestFit="1" customWidth="1"/>
    <col min="13835" max="13835" width="10.28515625" style="11" bestFit="1" customWidth="1"/>
    <col min="13836" max="13836" width="12.28515625" style="11" bestFit="1" customWidth="1"/>
    <col min="13837" max="14087" width="9.140625" style="11"/>
    <col min="14088" max="14089" width="9.85546875" style="11" bestFit="1" customWidth="1"/>
    <col min="14090" max="14090" width="12" style="11" bestFit="1" customWidth="1"/>
    <col min="14091" max="14091" width="10.28515625" style="11" bestFit="1" customWidth="1"/>
    <col min="14092" max="14092" width="12.28515625" style="11" bestFit="1" customWidth="1"/>
    <col min="14093" max="14343" width="9.140625" style="11"/>
    <col min="14344" max="14345" width="9.85546875" style="11" bestFit="1" customWidth="1"/>
    <col min="14346" max="14346" width="12" style="11" bestFit="1" customWidth="1"/>
    <col min="14347" max="14347" width="10.28515625" style="11" bestFit="1" customWidth="1"/>
    <col min="14348" max="14348" width="12.28515625" style="11" bestFit="1" customWidth="1"/>
    <col min="14349" max="14599" width="9.140625" style="11"/>
    <col min="14600" max="14601" width="9.85546875" style="11" bestFit="1" customWidth="1"/>
    <col min="14602" max="14602" width="12" style="11" bestFit="1" customWidth="1"/>
    <col min="14603" max="14603" width="10.28515625" style="11" bestFit="1" customWidth="1"/>
    <col min="14604" max="14604" width="12.28515625" style="11" bestFit="1" customWidth="1"/>
    <col min="14605" max="14855" width="9.140625" style="11"/>
    <col min="14856" max="14857" width="9.85546875" style="11" bestFit="1" customWidth="1"/>
    <col min="14858" max="14858" width="12" style="11" bestFit="1" customWidth="1"/>
    <col min="14859" max="14859" width="10.28515625" style="11" bestFit="1" customWidth="1"/>
    <col min="14860" max="14860" width="12.28515625" style="11" bestFit="1" customWidth="1"/>
    <col min="14861" max="15111" width="9.140625" style="11"/>
    <col min="15112" max="15113" width="9.85546875" style="11" bestFit="1" customWidth="1"/>
    <col min="15114" max="15114" width="12" style="11" bestFit="1" customWidth="1"/>
    <col min="15115" max="15115" width="10.28515625" style="11" bestFit="1" customWidth="1"/>
    <col min="15116" max="15116" width="12.28515625" style="11" bestFit="1" customWidth="1"/>
    <col min="15117" max="15367" width="9.140625" style="11"/>
    <col min="15368" max="15369" width="9.85546875" style="11" bestFit="1" customWidth="1"/>
    <col min="15370" max="15370" width="12" style="11" bestFit="1" customWidth="1"/>
    <col min="15371" max="15371" width="10.28515625" style="11" bestFit="1" customWidth="1"/>
    <col min="15372" max="15372" width="12.28515625" style="11" bestFit="1" customWidth="1"/>
    <col min="15373" max="15623" width="9.140625" style="11"/>
    <col min="15624" max="15625" width="9.85546875" style="11" bestFit="1" customWidth="1"/>
    <col min="15626" max="15626" width="12" style="11" bestFit="1" customWidth="1"/>
    <col min="15627" max="15627" width="10.28515625" style="11" bestFit="1" customWidth="1"/>
    <col min="15628" max="15628" width="12.28515625" style="11" bestFit="1" customWidth="1"/>
    <col min="15629" max="15879" width="9.140625" style="11"/>
    <col min="15880" max="15881" width="9.85546875" style="11" bestFit="1" customWidth="1"/>
    <col min="15882" max="15882" width="12" style="11" bestFit="1" customWidth="1"/>
    <col min="15883" max="15883" width="10.28515625" style="11" bestFit="1" customWidth="1"/>
    <col min="15884" max="15884" width="12.28515625" style="11" bestFit="1" customWidth="1"/>
    <col min="15885" max="16135" width="9.140625" style="11"/>
    <col min="16136" max="16137" width="9.85546875" style="11" bestFit="1" customWidth="1"/>
    <col min="16138" max="16138" width="12" style="11" bestFit="1" customWidth="1"/>
    <col min="16139" max="16139" width="10.28515625" style="11" bestFit="1" customWidth="1"/>
    <col min="16140" max="16140" width="12.28515625" style="11" bestFit="1" customWidth="1"/>
    <col min="16141" max="16384" width="9.140625" style="11"/>
  </cols>
  <sheetData>
    <row r="1" spans="1:9" ht="12.75" customHeight="1" x14ac:dyDescent="0.2">
      <c r="A1" s="240" t="s">
        <v>283</v>
      </c>
      <c r="B1" s="263"/>
      <c r="C1" s="263"/>
      <c r="D1" s="263"/>
      <c r="E1" s="263"/>
      <c r="F1" s="263"/>
      <c r="G1" s="263"/>
      <c r="H1" s="263"/>
      <c r="I1" s="263"/>
    </row>
    <row r="2" spans="1:9" ht="12.75" customHeight="1" x14ac:dyDescent="0.2">
      <c r="A2" s="239" t="s">
        <v>284</v>
      </c>
      <c r="B2" s="204"/>
      <c r="C2" s="204"/>
      <c r="D2" s="204"/>
      <c r="E2" s="204"/>
      <c r="F2" s="204"/>
      <c r="G2" s="204"/>
      <c r="H2" s="204"/>
      <c r="I2" s="204"/>
    </row>
    <row r="3" spans="1:9" x14ac:dyDescent="0.2">
      <c r="A3" s="271" t="s">
        <v>493</v>
      </c>
      <c r="B3" s="306"/>
      <c r="C3" s="306"/>
      <c r="D3" s="306"/>
      <c r="E3" s="306"/>
      <c r="F3" s="306"/>
      <c r="G3" s="306"/>
      <c r="H3" s="306"/>
      <c r="I3" s="306"/>
    </row>
    <row r="4" spans="1:9" x14ac:dyDescent="0.2">
      <c r="A4" s="267" t="s">
        <v>285</v>
      </c>
      <c r="B4" s="208"/>
      <c r="C4" s="208"/>
      <c r="D4" s="208"/>
      <c r="E4" s="208"/>
      <c r="F4" s="208"/>
      <c r="G4" s="208"/>
      <c r="H4" s="208"/>
      <c r="I4" s="209"/>
    </row>
    <row r="5" spans="1:9" ht="24" thickBot="1" x14ac:dyDescent="0.25">
      <c r="A5" s="279" t="s">
        <v>286</v>
      </c>
      <c r="B5" s="280"/>
      <c r="C5" s="280"/>
      <c r="D5" s="280"/>
      <c r="E5" s="280"/>
      <c r="F5" s="281"/>
      <c r="G5" s="12" t="s">
        <v>287</v>
      </c>
      <c r="H5" s="46" t="s">
        <v>288</v>
      </c>
      <c r="I5" s="46" t="s">
        <v>289</v>
      </c>
    </row>
    <row r="6" spans="1:9" x14ac:dyDescent="0.2">
      <c r="A6" s="282">
        <v>1</v>
      </c>
      <c r="B6" s="283"/>
      <c r="C6" s="283"/>
      <c r="D6" s="283"/>
      <c r="E6" s="283"/>
      <c r="F6" s="284"/>
      <c r="G6" s="14">
        <v>2</v>
      </c>
      <c r="H6" s="20" t="s">
        <v>290</v>
      </c>
      <c r="I6" s="20" t="s">
        <v>291</v>
      </c>
    </row>
    <row r="7" spans="1:9" x14ac:dyDescent="0.2">
      <c r="A7" s="285" t="s">
        <v>292</v>
      </c>
      <c r="B7" s="301"/>
      <c r="C7" s="301"/>
      <c r="D7" s="301"/>
      <c r="E7" s="301"/>
      <c r="F7" s="301"/>
      <c r="G7" s="301"/>
      <c r="H7" s="301"/>
      <c r="I7" s="302"/>
    </row>
    <row r="8" spans="1:9" x14ac:dyDescent="0.2">
      <c r="A8" s="305" t="s">
        <v>293</v>
      </c>
      <c r="B8" s="305"/>
      <c r="C8" s="305"/>
      <c r="D8" s="305"/>
      <c r="E8" s="305"/>
      <c r="F8" s="305"/>
      <c r="G8" s="15">
        <v>1</v>
      </c>
      <c r="H8" s="51">
        <v>0</v>
      </c>
      <c r="I8" s="51">
        <v>0</v>
      </c>
    </row>
    <row r="9" spans="1:9" x14ac:dyDescent="0.2">
      <c r="A9" s="244" t="s">
        <v>294</v>
      </c>
      <c r="B9" s="244"/>
      <c r="C9" s="244"/>
      <c r="D9" s="244"/>
      <c r="E9" s="244"/>
      <c r="F9" s="244"/>
      <c r="G9" s="16">
        <v>2</v>
      </c>
      <c r="H9" s="52">
        <v>0</v>
      </c>
      <c r="I9" s="52">
        <v>0</v>
      </c>
    </row>
    <row r="10" spans="1:9" x14ac:dyDescent="0.2">
      <c r="A10" s="244" t="s">
        <v>295</v>
      </c>
      <c r="B10" s="244"/>
      <c r="C10" s="244"/>
      <c r="D10" s="244"/>
      <c r="E10" s="244"/>
      <c r="F10" s="244"/>
      <c r="G10" s="16">
        <v>3</v>
      </c>
      <c r="H10" s="52">
        <v>0</v>
      </c>
      <c r="I10" s="52">
        <v>0</v>
      </c>
    </row>
    <row r="11" spans="1:9" x14ac:dyDescent="0.2">
      <c r="A11" s="244" t="s">
        <v>296</v>
      </c>
      <c r="B11" s="244"/>
      <c r="C11" s="244"/>
      <c r="D11" s="244"/>
      <c r="E11" s="244"/>
      <c r="F11" s="244"/>
      <c r="G11" s="16">
        <v>4</v>
      </c>
      <c r="H11" s="52">
        <v>0</v>
      </c>
      <c r="I11" s="52">
        <v>0</v>
      </c>
    </row>
    <row r="12" spans="1:9" x14ac:dyDescent="0.2">
      <c r="A12" s="244" t="s">
        <v>409</v>
      </c>
      <c r="B12" s="244"/>
      <c r="C12" s="244"/>
      <c r="D12" s="244"/>
      <c r="E12" s="244"/>
      <c r="F12" s="244"/>
      <c r="G12" s="16">
        <v>5</v>
      </c>
      <c r="H12" s="52">
        <v>0</v>
      </c>
      <c r="I12" s="52">
        <v>0</v>
      </c>
    </row>
    <row r="13" spans="1:9" x14ac:dyDescent="0.2">
      <c r="A13" s="255" t="s">
        <v>410</v>
      </c>
      <c r="B13" s="255"/>
      <c r="C13" s="255"/>
      <c r="D13" s="255"/>
      <c r="E13" s="255"/>
      <c r="F13" s="255"/>
      <c r="G13" s="17">
        <v>6</v>
      </c>
      <c r="H13" s="53">
        <f>SUM(H8:H12)</f>
        <v>0</v>
      </c>
      <c r="I13" s="53">
        <f>SUM(I8:I12)</f>
        <v>0</v>
      </c>
    </row>
    <row r="14" spans="1:9" x14ac:dyDescent="0.2">
      <c r="A14" s="244" t="s">
        <v>411</v>
      </c>
      <c r="B14" s="244"/>
      <c r="C14" s="244"/>
      <c r="D14" s="244"/>
      <c r="E14" s="244"/>
      <c r="F14" s="244"/>
      <c r="G14" s="16">
        <v>7</v>
      </c>
      <c r="H14" s="52">
        <v>0</v>
      </c>
      <c r="I14" s="52">
        <v>0</v>
      </c>
    </row>
    <row r="15" spans="1:9" x14ac:dyDescent="0.2">
      <c r="A15" s="244" t="s">
        <v>412</v>
      </c>
      <c r="B15" s="244"/>
      <c r="C15" s="244"/>
      <c r="D15" s="244"/>
      <c r="E15" s="244"/>
      <c r="F15" s="244"/>
      <c r="G15" s="16">
        <v>8</v>
      </c>
      <c r="H15" s="52">
        <v>0</v>
      </c>
      <c r="I15" s="52">
        <v>0</v>
      </c>
    </row>
    <row r="16" spans="1:9" x14ac:dyDescent="0.2">
      <c r="A16" s="244" t="s">
        <v>414</v>
      </c>
      <c r="B16" s="244"/>
      <c r="C16" s="244"/>
      <c r="D16" s="244"/>
      <c r="E16" s="244"/>
      <c r="F16" s="244"/>
      <c r="G16" s="16">
        <v>9</v>
      </c>
      <c r="H16" s="52">
        <v>0</v>
      </c>
      <c r="I16" s="52">
        <v>0</v>
      </c>
    </row>
    <row r="17" spans="1:9" x14ac:dyDescent="0.2">
      <c r="A17" s="244" t="s">
        <v>415</v>
      </c>
      <c r="B17" s="244"/>
      <c r="C17" s="244"/>
      <c r="D17" s="244"/>
      <c r="E17" s="244"/>
      <c r="F17" s="244"/>
      <c r="G17" s="16">
        <v>10</v>
      </c>
      <c r="H17" s="52">
        <v>0</v>
      </c>
      <c r="I17" s="52">
        <v>0</v>
      </c>
    </row>
    <row r="18" spans="1:9" x14ac:dyDescent="0.2">
      <c r="A18" s="244" t="s">
        <v>416</v>
      </c>
      <c r="B18" s="244"/>
      <c r="C18" s="244"/>
      <c r="D18" s="244"/>
      <c r="E18" s="244"/>
      <c r="F18" s="244"/>
      <c r="G18" s="16">
        <v>11</v>
      </c>
      <c r="H18" s="52">
        <v>0</v>
      </c>
      <c r="I18" s="52">
        <v>0</v>
      </c>
    </row>
    <row r="19" spans="1:9" x14ac:dyDescent="0.2">
      <c r="A19" s="244" t="s">
        <v>417</v>
      </c>
      <c r="B19" s="244"/>
      <c r="C19" s="244"/>
      <c r="D19" s="244"/>
      <c r="E19" s="244"/>
      <c r="F19" s="244"/>
      <c r="G19" s="16">
        <v>12</v>
      </c>
      <c r="H19" s="52">
        <v>0</v>
      </c>
      <c r="I19" s="52">
        <v>0</v>
      </c>
    </row>
    <row r="20" spans="1:9" ht="25.9" customHeight="1" x14ac:dyDescent="0.2">
      <c r="A20" s="303" t="s">
        <v>418</v>
      </c>
      <c r="B20" s="304"/>
      <c r="C20" s="304"/>
      <c r="D20" s="304"/>
      <c r="E20" s="304"/>
      <c r="F20" s="304"/>
      <c r="G20" s="18">
        <v>13</v>
      </c>
      <c r="H20" s="54">
        <f>H14+H15+H16+H17+H18+H19</f>
        <v>0</v>
      </c>
      <c r="I20" s="54">
        <f>I14+I15+I16+I17+I18+I19</f>
        <v>0</v>
      </c>
    </row>
    <row r="21" spans="1:9" ht="25.9" customHeight="1" x14ac:dyDescent="0.2">
      <c r="A21" s="303" t="s">
        <v>419</v>
      </c>
      <c r="B21" s="304"/>
      <c r="C21" s="304"/>
      <c r="D21" s="304"/>
      <c r="E21" s="304"/>
      <c r="F21" s="304"/>
      <c r="G21" s="18">
        <v>14</v>
      </c>
      <c r="H21" s="54">
        <f>H13+H20</f>
        <v>0</v>
      </c>
      <c r="I21" s="54">
        <f>I13+I20</f>
        <v>0</v>
      </c>
    </row>
    <row r="22" spans="1:9" x14ac:dyDescent="0.2">
      <c r="A22" s="285" t="s">
        <v>297</v>
      </c>
      <c r="B22" s="301"/>
      <c r="C22" s="301"/>
      <c r="D22" s="301"/>
      <c r="E22" s="301"/>
      <c r="F22" s="301"/>
      <c r="G22" s="301"/>
      <c r="H22" s="301"/>
      <c r="I22" s="302"/>
    </row>
    <row r="23" spans="1:9" ht="26.45" customHeight="1" x14ac:dyDescent="0.2">
      <c r="A23" s="305" t="s">
        <v>413</v>
      </c>
      <c r="B23" s="305"/>
      <c r="C23" s="305"/>
      <c r="D23" s="305"/>
      <c r="E23" s="305"/>
      <c r="F23" s="305"/>
      <c r="G23" s="15">
        <v>15</v>
      </c>
      <c r="H23" s="51">
        <v>0</v>
      </c>
      <c r="I23" s="51">
        <v>0</v>
      </c>
    </row>
    <row r="24" spans="1:9" x14ac:dyDescent="0.2">
      <c r="A24" s="244" t="s">
        <v>298</v>
      </c>
      <c r="B24" s="244"/>
      <c r="C24" s="244"/>
      <c r="D24" s="244"/>
      <c r="E24" s="244"/>
      <c r="F24" s="244"/>
      <c r="G24" s="15">
        <v>16</v>
      </c>
      <c r="H24" s="52">
        <v>0</v>
      </c>
      <c r="I24" s="52">
        <v>0</v>
      </c>
    </row>
    <row r="25" spans="1:9" x14ac:dyDescent="0.2">
      <c r="A25" s="244" t="s">
        <v>299</v>
      </c>
      <c r="B25" s="244"/>
      <c r="C25" s="244"/>
      <c r="D25" s="244"/>
      <c r="E25" s="244"/>
      <c r="F25" s="244"/>
      <c r="G25" s="15">
        <v>17</v>
      </c>
      <c r="H25" s="52">
        <v>0</v>
      </c>
      <c r="I25" s="52">
        <v>0</v>
      </c>
    </row>
    <row r="26" spans="1:9" x14ac:dyDescent="0.2">
      <c r="A26" s="244" t="s">
        <v>300</v>
      </c>
      <c r="B26" s="244"/>
      <c r="C26" s="244"/>
      <c r="D26" s="244"/>
      <c r="E26" s="244"/>
      <c r="F26" s="244"/>
      <c r="G26" s="15">
        <v>18</v>
      </c>
      <c r="H26" s="52">
        <v>0</v>
      </c>
      <c r="I26" s="52">
        <v>0</v>
      </c>
    </row>
    <row r="27" spans="1:9" x14ac:dyDescent="0.2">
      <c r="A27" s="244" t="s">
        <v>301</v>
      </c>
      <c r="B27" s="244"/>
      <c r="C27" s="244"/>
      <c r="D27" s="244"/>
      <c r="E27" s="244"/>
      <c r="F27" s="244"/>
      <c r="G27" s="15">
        <v>19</v>
      </c>
      <c r="H27" s="52">
        <v>0</v>
      </c>
      <c r="I27" s="52">
        <v>0</v>
      </c>
    </row>
    <row r="28" spans="1:9" x14ac:dyDescent="0.2">
      <c r="A28" s="244" t="s">
        <v>302</v>
      </c>
      <c r="B28" s="244"/>
      <c r="C28" s="244"/>
      <c r="D28" s="244"/>
      <c r="E28" s="244"/>
      <c r="F28" s="244"/>
      <c r="G28" s="15">
        <v>20</v>
      </c>
      <c r="H28" s="52">
        <v>0</v>
      </c>
      <c r="I28" s="52">
        <v>0</v>
      </c>
    </row>
    <row r="29" spans="1:9" ht="25.15" customHeight="1" x14ac:dyDescent="0.2">
      <c r="A29" s="255" t="s">
        <v>420</v>
      </c>
      <c r="B29" s="255"/>
      <c r="C29" s="255"/>
      <c r="D29" s="255"/>
      <c r="E29" s="255"/>
      <c r="F29" s="255"/>
      <c r="G29" s="17">
        <v>21</v>
      </c>
      <c r="H29" s="53">
        <f>SUM(H23:H28)</f>
        <v>0</v>
      </c>
      <c r="I29" s="53">
        <f>SUM(I23:I28)</f>
        <v>0</v>
      </c>
    </row>
    <row r="30" spans="1:9" ht="21" customHeight="1" x14ac:dyDescent="0.2">
      <c r="A30" s="244" t="s">
        <v>303</v>
      </c>
      <c r="B30" s="244"/>
      <c r="C30" s="244"/>
      <c r="D30" s="244"/>
      <c r="E30" s="244"/>
      <c r="F30" s="244"/>
      <c r="G30" s="16">
        <v>22</v>
      </c>
      <c r="H30" s="52">
        <v>0</v>
      </c>
      <c r="I30" s="52">
        <v>0</v>
      </c>
    </row>
    <row r="31" spans="1:9" x14ac:dyDescent="0.2">
      <c r="A31" s="244" t="s">
        <v>304</v>
      </c>
      <c r="B31" s="244"/>
      <c r="C31" s="244"/>
      <c r="D31" s="244"/>
      <c r="E31" s="244"/>
      <c r="F31" s="244"/>
      <c r="G31" s="16">
        <v>23</v>
      </c>
      <c r="H31" s="52">
        <v>0</v>
      </c>
      <c r="I31" s="52">
        <v>0</v>
      </c>
    </row>
    <row r="32" spans="1:9" x14ac:dyDescent="0.2">
      <c r="A32" s="244" t="s">
        <v>305</v>
      </c>
      <c r="B32" s="244"/>
      <c r="C32" s="244"/>
      <c r="D32" s="244"/>
      <c r="E32" s="244"/>
      <c r="F32" s="244"/>
      <c r="G32" s="16">
        <v>24</v>
      </c>
      <c r="H32" s="52">
        <v>0</v>
      </c>
      <c r="I32" s="52">
        <v>0</v>
      </c>
    </row>
    <row r="33" spans="1:9" x14ac:dyDescent="0.2">
      <c r="A33" s="244" t="s">
        <v>306</v>
      </c>
      <c r="B33" s="244"/>
      <c r="C33" s="244"/>
      <c r="D33" s="244"/>
      <c r="E33" s="244"/>
      <c r="F33" s="244"/>
      <c r="G33" s="16">
        <v>25</v>
      </c>
      <c r="H33" s="52">
        <v>0</v>
      </c>
      <c r="I33" s="52">
        <v>0</v>
      </c>
    </row>
    <row r="34" spans="1:9" x14ac:dyDescent="0.2">
      <c r="A34" s="244" t="s">
        <v>307</v>
      </c>
      <c r="B34" s="244"/>
      <c r="C34" s="244"/>
      <c r="D34" s="244"/>
      <c r="E34" s="244"/>
      <c r="F34" s="244"/>
      <c r="G34" s="16">
        <v>26</v>
      </c>
      <c r="H34" s="52">
        <v>0</v>
      </c>
      <c r="I34" s="52">
        <v>0</v>
      </c>
    </row>
    <row r="35" spans="1:9" ht="28.9" customHeight="1" x14ac:dyDescent="0.2">
      <c r="A35" s="255" t="s">
        <v>421</v>
      </c>
      <c r="B35" s="255"/>
      <c r="C35" s="255"/>
      <c r="D35" s="255"/>
      <c r="E35" s="255"/>
      <c r="F35" s="255"/>
      <c r="G35" s="17">
        <v>27</v>
      </c>
      <c r="H35" s="53">
        <f>SUM(H30:H34)</f>
        <v>0</v>
      </c>
      <c r="I35" s="53">
        <f>SUM(I30:I34)</f>
        <v>0</v>
      </c>
    </row>
    <row r="36" spans="1:9" ht="26.45" customHeight="1" x14ac:dyDescent="0.2">
      <c r="A36" s="303" t="s">
        <v>422</v>
      </c>
      <c r="B36" s="304"/>
      <c r="C36" s="304"/>
      <c r="D36" s="304"/>
      <c r="E36" s="304"/>
      <c r="F36" s="304"/>
      <c r="G36" s="18">
        <v>28</v>
      </c>
      <c r="H36" s="54">
        <f>H29+H35</f>
        <v>0</v>
      </c>
      <c r="I36" s="54">
        <f>I29+I35</f>
        <v>0</v>
      </c>
    </row>
    <row r="37" spans="1:9" x14ac:dyDescent="0.2">
      <c r="A37" s="285" t="s">
        <v>308</v>
      </c>
      <c r="B37" s="301"/>
      <c r="C37" s="301"/>
      <c r="D37" s="301"/>
      <c r="E37" s="301"/>
      <c r="F37" s="301"/>
      <c r="G37" s="301">
        <v>0</v>
      </c>
      <c r="H37" s="301"/>
      <c r="I37" s="302"/>
    </row>
    <row r="38" spans="1:9" x14ac:dyDescent="0.2">
      <c r="A38" s="300" t="s">
        <v>309</v>
      </c>
      <c r="B38" s="300"/>
      <c r="C38" s="300"/>
      <c r="D38" s="300"/>
      <c r="E38" s="300"/>
      <c r="F38" s="300"/>
      <c r="G38" s="15">
        <v>29</v>
      </c>
      <c r="H38" s="51">
        <v>0</v>
      </c>
      <c r="I38" s="51">
        <v>0</v>
      </c>
    </row>
    <row r="39" spans="1:9" ht="21.6" customHeight="1" x14ac:dyDescent="0.2">
      <c r="A39" s="188" t="s">
        <v>310</v>
      </c>
      <c r="B39" s="188"/>
      <c r="C39" s="188"/>
      <c r="D39" s="188"/>
      <c r="E39" s="188"/>
      <c r="F39" s="188"/>
      <c r="G39" s="15">
        <v>30</v>
      </c>
      <c r="H39" s="51">
        <v>0</v>
      </c>
      <c r="I39" s="51">
        <v>0</v>
      </c>
    </row>
    <row r="40" spans="1:9" x14ac:dyDescent="0.2">
      <c r="A40" s="188" t="s">
        <v>311</v>
      </c>
      <c r="B40" s="188"/>
      <c r="C40" s="188"/>
      <c r="D40" s="188"/>
      <c r="E40" s="188"/>
      <c r="F40" s="188"/>
      <c r="G40" s="15">
        <v>31</v>
      </c>
      <c r="H40" s="51">
        <v>0</v>
      </c>
      <c r="I40" s="51">
        <v>0</v>
      </c>
    </row>
    <row r="41" spans="1:9" x14ac:dyDescent="0.2">
      <c r="A41" s="188" t="s">
        <v>312</v>
      </c>
      <c r="B41" s="188"/>
      <c r="C41" s="188"/>
      <c r="D41" s="188"/>
      <c r="E41" s="188"/>
      <c r="F41" s="188"/>
      <c r="G41" s="15">
        <v>32</v>
      </c>
      <c r="H41" s="51">
        <v>0</v>
      </c>
      <c r="I41" s="51">
        <v>0</v>
      </c>
    </row>
    <row r="42" spans="1:9" ht="26.45" customHeight="1" x14ac:dyDescent="0.2">
      <c r="A42" s="255" t="s">
        <v>423</v>
      </c>
      <c r="B42" s="255"/>
      <c r="C42" s="255"/>
      <c r="D42" s="255"/>
      <c r="E42" s="255"/>
      <c r="F42" s="255"/>
      <c r="G42" s="17">
        <v>33</v>
      </c>
      <c r="H42" s="53">
        <f>H41+H40+H39+H38</f>
        <v>0</v>
      </c>
      <c r="I42" s="53">
        <f>I41+I40+I39+I38</f>
        <v>0</v>
      </c>
    </row>
    <row r="43" spans="1:9" ht="22.9" customHeight="1" x14ac:dyDescent="0.2">
      <c r="A43" s="188" t="s">
        <v>313</v>
      </c>
      <c r="B43" s="188"/>
      <c r="C43" s="188"/>
      <c r="D43" s="188"/>
      <c r="E43" s="188"/>
      <c r="F43" s="188"/>
      <c r="G43" s="16">
        <v>34</v>
      </c>
      <c r="H43" s="52">
        <v>0</v>
      </c>
      <c r="I43" s="52">
        <v>0</v>
      </c>
    </row>
    <row r="44" spans="1:9" x14ac:dyDescent="0.2">
      <c r="A44" s="188" t="s">
        <v>314</v>
      </c>
      <c r="B44" s="188"/>
      <c r="C44" s="188"/>
      <c r="D44" s="188"/>
      <c r="E44" s="188"/>
      <c r="F44" s="188"/>
      <c r="G44" s="16">
        <v>35</v>
      </c>
      <c r="H44" s="52">
        <v>0</v>
      </c>
      <c r="I44" s="52">
        <v>0</v>
      </c>
    </row>
    <row r="45" spans="1:9" x14ac:dyDescent="0.2">
      <c r="A45" s="188" t="s">
        <v>315</v>
      </c>
      <c r="B45" s="188"/>
      <c r="C45" s="188"/>
      <c r="D45" s="188"/>
      <c r="E45" s="188"/>
      <c r="F45" s="188"/>
      <c r="G45" s="16">
        <v>36</v>
      </c>
      <c r="H45" s="52">
        <v>0</v>
      </c>
      <c r="I45" s="52">
        <v>0</v>
      </c>
    </row>
    <row r="46" spans="1:9" ht="25.15" customHeight="1" x14ac:dyDescent="0.2">
      <c r="A46" s="188" t="s">
        <v>316</v>
      </c>
      <c r="B46" s="188"/>
      <c r="C46" s="188"/>
      <c r="D46" s="188"/>
      <c r="E46" s="188"/>
      <c r="F46" s="188"/>
      <c r="G46" s="16">
        <v>37</v>
      </c>
      <c r="H46" s="52">
        <v>0</v>
      </c>
      <c r="I46" s="52">
        <v>0</v>
      </c>
    </row>
    <row r="47" spans="1:9" x14ac:dyDescent="0.2">
      <c r="A47" s="188" t="s">
        <v>317</v>
      </c>
      <c r="B47" s="188"/>
      <c r="C47" s="188"/>
      <c r="D47" s="188"/>
      <c r="E47" s="188"/>
      <c r="F47" s="188"/>
      <c r="G47" s="16">
        <v>38</v>
      </c>
      <c r="H47" s="52">
        <v>0</v>
      </c>
      <c r="I47" s="52">
        <v>0</v>
      </c>
    </row>
    <row r="48" spans="1:9" ht="25.15" customHeight="1" x14ac:dyDescent="0.2">
      <c r="A48" s="255" t="s">
        <v>424</v>
      </c>
      <c r="B48" s="255"/>
      <c r="C48" s="255"/>
      <c r="D48" s="255"/>
      <c r="E48" s="255"/>
      <c r="F48" s="255"/>
      <c r="G48" s="17">
        <v>39</v>
      </c>
      <c r="H48" s="53">
        <f>H47+H46+H45+H44+H43</f>
        <v>0</v>
      </c>
      <c r="I48" s="53">
        <f>I47+I46+I45+I44+I43</f>
        <v>0</v>
      </c>
    </row>
    <row r="49" spans="1:9" ht="28.15" customHeight="1" x14ac:dyDescent="0.2">
      <c r="A49" s="249" t="s">
        <v>425</v>
      </c>
      <c r="B49" s="250"/>
      <c r="C49" s="250"/>
      <c r="D49" s="250"/>
      <c r="E49" s="250"/>
      <c r="F49" s="250"/>
      <c r="G49" s="17">
        <v>40</v>
      </c>
      <c r="H49" s="53">
        <f>H48+H42</f>
        <v>0</v>
      </c>
      <c r="I49" s="53">
        <f>I48+I42</f>
        <v>0</v>
      </c>
    </row>
    <row r="50" spans="1:9" x14ac:dyDescent="0.2">
      <c r="A50" s="244" t="s">
        <v>318</v>
      </c>
      <c r="B50" s="244"/>
      <c r="C50" s="244"/>
      <c r="D50" s="244"/>
      <c r="E50" s="244"/>
      <c r="F50" s="244"/>
      <c r="G50" s="16">
        <v>41</v>
      </c>
      <c r="H50" s="52">
        <v>0</v>
      </c>
      <c r="I50" s="52">
        <v>0</v>
      </c>
    </row>
    <row r="51" spans="1:9" ht="24.6" customHeight="1" x14ac:dyDescent="0.2">
      <c r="A51" s="249" t="s">
        <v>426</v>
      </c>
      <c r="B51" s="250"/>
      <c r="C51" s="250"/>
      <c r="D51" s="250"/>
      <c r="E51" s="250"/>
      <c r="F51" s="250"/>
      <c r="G51" s="17">
        <v>42</v>
      </c>
      <c r="H51" s="53">
        <f>H21+H36+H49+H50</f>
        <v>0</v>
      </c>
      <c r="I51" s="53">
        <f>I21+I36+I49+I50</f>
        <v>0</v>
      </c>
    </row>
    <row r="52" spans="1:9" ht="23.45" customHeight="1" x14ac:dyDescent="0.2">
      <c r="A52" s="309" t="s">
        <v>427</v>
      </c>
      <c r="B52" s="310"/>
      <c r="C52" s="310"/>
      <c r="D52" s="310"/>
      <c r="E52" s="310"/>
      <c r="F52" s="310"/>
      <c r="G52" s="16">
        <v>43</v>
      </c>
      <c r="H52" s="52">
        <v>0</v>
      </c>
      <c r="I52" s="52">
        <v>0</v>
      </c>
    </row>
    <row r="53" spans="1:9" ht="28.9" customHeight="1" x14ac:dyDescent="0.2">
      <c r="A53" s="307" t="s">
        <v>428</v>
      </c>
      <c r="B53" s="308"/>
      <c r="C53" s="308"/>
      <c r="D53" s="308"/>
      <c r="E53" s="308"/>
      <c r="F53" s="308"/>
      <c r="G53" s="19">
        <v>44</v>
      </c>
      <c r="H53" s="67">
        <f>H52+H51</f>
        <v>0</v>
      </c>
      <c r="I53" s="67">
        <f>I52+I51</f>
        <v>0</v>
      </c>
    </row>
  </sheetData>
  <sheetProtection algorithmName="SHA-512" hashValue="W2Myi2YyEvW9xL0vS0sZ1rRYfN7cRtdw5bCVMjexjhwvyG+TqlKdd8R+F3CvXcJes/jN1D7LyVc6Fmo+kilqCg==" saltValue="kUU+D4auQCka/we+Xnh+nw==" spinCount="100000" sheet="1" objects="1" scenarios="1"/>
  <mergeCells count="5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33:F33"/>
    <mergeCell ref="A34:F34"/>
    <mergeCell ref="A15:F15"/>
    <mergeCell ref="A20:F20"/>
    <mergeCell ref="A22:I22"/>
    <mergeCell ref="A23:F23"/>
    <mergeCell ref="A24:F24"/>
    <mergeCell ref="A16:F16"/>
    <mergeCell ref="A17:F17"/>
    <mergeCell ref="A18:F18"/>
    <mergeCell ref="A19:F19"/>
    <mergeCell ref="A21:F21"/>
    <mergeCell ref="A7:I7"/>
    <mergeCell ref="A8:F8"/>
    <mergeCell ref="A9:F9"/>
    <mergeCell ref="A10:F10"/>
    <mergeCell ref="A11:F11"/>
    <mergeCell ref="A27:F27"/>
    <mergeCell ref="A28:F28"/>
    <mergeCell ref="A29:F29"/>
    <mergeCell ref="A37:I37"/>
    <mergeCell ref="A35:F35"/>
    <mergeCell ref="A36:F36"/>
    <mergeCell ref="A2:I2"/>
    <mergeCell ref="A1:I1"/>
    <mergeCell ref="A4:I4"/>
    <mergeCell ref="A5:F5"/>
    <mergeCell ref="A43:F43"/>
    <mergeCell ref="A30:F30"/>
    <mergeCell ref="A31:F31"/>
    <mergeCell ref="A13:F13"/>
    <mergeCell ref="A14:F14"/>
    <mergeCell ref="A12:F12"/>
    <mergeCell ref="A42:F42"/>
    <mergeCell ref="A38:F38"/>
    <mergeCell ref="A39:F39"/>
    <mergeCell ref="A40:F40"/>
    <mergeCell ref="A41:F41"/>
    <mergeCell ref="A26:F26"/>
  </mergeCells>
  <dataValidations count="7">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36:I36 H33:I33 H13:I13 H49:I51 H15:I21" xr:uid="{00000000-0002-0000-0400-000003000000}">
      <formula1>999999999999</formula1>
    </dataValidation>
    <dataValidation type="whole" operator="lessThanOrEqual" allowBlank="1" showInputMessage="1" showErrorMessage="1" errorTitle="Incorrect entry" error="You can enter only negative whole numbers or a zero" sqref="H35:I35 H48:I48" xr:uid="{00000000-0002-0000-0400-000004000000}">
      <formula1>0</formula1>
    </dataValidation>
    <dataValidation type="whole" operator="greaterThanOrEqual" allowBlank="1" showInputMessage="1" showErrorMessage="1" errorTitle="Incorrect entry" error="You can enter only positive whole numbers" sqref="H8:I11 H52:I53 H23:I29 H38:I42" xr:uid="{00000000-0002-0000-0400-000005000000}">
      <formula1>0</formula1>
    </dataValidation>
    <dataValidation operator="lessThanOrEqual" allowBlank="1" showInputMessage="1" showErrorMessage="1" errorTitle="Incorrect entry" error="You can enter only negative whole numbers or a zero" sqref="H12:I12 H14:I14 H30:I32 H34:I34 H43:I47" xr:uid="{00000000-0002-0000-0400-000006000000}"/>
  </dataValidations>
  <pageMargins left="0.71" right="0.22" top="1" bottom="1" header="0.5" footer="0.5"/>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63"/>
  <sheetViews>
    <sheetView view="pageBreakPreview" topLeftCell="G35" zoomScale="90" zoomScaleNormal="100" zoomScaleSheetLayoutView="90" workbookViewId="0">
      <selection activeCell="A60" sqref="A60:Y60"/>
    </sheetView>
  </sheetViews>
  <sheetFormatPr defaultRowHeight="12.75" x14ac:dyDescent="0.2"/>
  <cols>
    <col min="1" max="4" width="9.140625" style="2"/>
    <col min="5" max="5" width="10.140625" style="2" bestFit="1" customWidth="1"/>
    <col min="6" max="6" width="9.140625" style="2"/>
    <col min="7" max="7" width="10.85546875" style="2" bestFit="1" customWidth="1"/>
    <col min="8" max="25" width="15.42578125" style="69" customWidth="1"/>
    <col min="26" max="29" width="9.140625" style="1"/>
    <col min="30" max="261" width="9.140625" style="2"/>
    <col min="262" max="262" width="10.140625" style="2" bestFit="1" customWidth="1"/>
    <col min="263" max="266" width="9.140625" style="2"/>
    <col min="267" max="268" width="9.85546875" style="2" bestFit="1" customWidth="1"/>
    <col min="269" max="517" width="9.140625" style="2"/>
    <col min="518" max="518" width="10.140625" style="2" bestFit="1" customWidth="1"/>
    <col min="519" max="522" width="9.140625" style="2"/>
    <col min="523" max="524" width="9.85546875" style="2" bestFit="1" customWidth="1"/>
    <col min="525" max="773" width="9.140625" style="2"/>
    <col min="774" max="774" width="10.140625" style="2" bestFit="1" customWidth="1"/>
    <col min="775" max="778" width="9.140625" style="2"/>
    <col min="779" max="780" width="9.85546875" style="2" bestFit="1" customWidth="1"/>
    <col min="781" max="1029" width="9.140625" style="2"/>
    <col min="1030" max="1030" width="10.140625" style="2" bestFit="1" customWidth="1"/>
    <col min="1031" max="1034" width="9.140625" style="2"/>
    <col min="1035" max="1036" width="9.85546875" style="2" bestFit="1" customWidth="1"/>
    <col min="1037" max="1285" width="9.140625" style="2"/>
    <col min="1286" max="1286" width="10.140625" style="2" bestFit="1" customWidth="1"/>
    <col min="1287" max="1290" width="9.140625" style="2"/>
    <col min="1291" max="1292" width="9.85546875" style="2" bestFit="1" customWidth="1"/>
    <col min="1293" max="1541" width="9.140625" style="2"/>
    <col min="1542" max="1542" width="10.140625" style="2" bestFit="1" customWidth="1"/>
    <col min="1543" max="1546" width="9.140625" style="2"/>
    <col min="1547" max="1548" width="9.85546875" style="2" bestFit="1" customWidth="1"/>
    <col min="1549" max="1797" width="9.140625" style="2"/>
    <col min="1798" max="1798" width="10.140625" style="2" bestFit="1" customWidth="1"/>
    <col min="1799" max="1802" width="9.140625" style="2"/>
    <col min="1803" max="1804" width="9.85546875" style="2" bestFit="1" customWidth="1"/>
    <col min="1805" max="2053" width="9.140625" style="2"/>
    <col min="2054" max="2054" width="10.140625" style="2" bestFit="1" customWidth="1"/>
    <col min="2055" max="2058" width="9.140625" style="2"/>
    <col min="2059" max="2060" width="9.85546875" style="2" bestFit="1" customWidth="1"/>
    <col min="2061" max="2309" width="9.140625" style="2"/>
    <col min="2310" max="2310" width="10.140625" style="2" bestFit="1" customWidth="1"/>
    <col min="2311" max="2314" width="9.140625" style="2"/>
    <col min="2315" max="2316" width="9.85546875" style="2" bestFit="1" customWidth="1"/>
    <col min="2317" max="2565" width="9.140625" style="2"/>
    <col min="2566" max="2566" width="10.140625" style="2" bestFit="1" customWidth="1"/>
    <col min="2567" max="2570" width="9.140625" style="2"/>
    <col min="2571" max="2572" width="9.85546875" style="2" bestFit="1" customWidth="1"/>
    <col min="2573" max="2821" width="9.140625" style="2"/>
    <col min="2822" max="2822" width="10.140625" style="2" bestFit="1" customWidth="1"/>
    <col min="2823" max="2826" width="9.140625" style="2"/>
    <col min="2827" max="2828" width="9.85546875" style="2" bestFit="1" customWidth="1"/>
    <col min="2829" max="3077" width="9.140625" style="2"/>
    <col min="3078" max="3078" width="10.140625" style="2" bestFit="1" customWidth="1"/>
    <col min="3079" max="3082" width="9.140625" style="2"/>
    <col min="3083" max="3084" width="9.85546875" style="2" bestFit="1" customWidth="1"/>
    <col min="3085" max="3333" width="9.140625" style="2"/>
    <col min="3334" max="3334" width="10.140625" style="2" bestFit="1" customWidth="1"/>
    <col min="3335" max="3338" width="9.140625" style="2"/>
    <col min="3339" max="3340" width="9.85546875" style="2" bestFit="1" customWidth="1"/>
    <col min="3341" max="3589" width="9.140625" style="2"/>
    <col min="3590" max="3590" width="10.140625" style="2" bestFit="1" customWidth="1"/>
    <col min="3591" max="3594" width="9.140625" style="2"/>
    <col min="3595" max="3596" width="9.85546875" style="2" bestFit="1" customWidth="1"/>
    <col min="3597" max="3845" width="9.140625" style="2"/>
    <col min="3846" max="3846" width="10.140625" style="2" bestFit="1" customWidth="1"/>
    <col min="3847" max="3850" width="9.140625" style="2"/>
    <col min="3851" max="3852" width="9.85546875" style="2" bestFit="1" customWidth="1"/>
    <col min="3853" max="4101" width="9.140625" style="2"/>
    <col min="4102" max="4102" width="10.140625" style="2" bestFit="1" customWidth="1"/>
    <col min="4103" max="4106" width="9.140625" style="2"/>
    <col min="4107" max="4108" width="9.85546875" style="2" bestFit="1" customWidth="1"/>
    <col min="4109" max="4357" width="9.140625" style="2"/>
    <col min="4358" max="4358" width="10.140625" style="2" bestFit="1" customWidth="1"/>
    <col min="4359" max="4362" width="9.140625" style="2"/>
    <col min="4363" max="4364" width="9.85546875" style="2" bestFit="1" customWidth="1"/>
    <col min="4365" max="4613" width="9.140625" style="2"/>
    <col min="4614" max="4614" width="10.140625" style="2" bestFit="1" customWidth="1"/>
    <col min="4615" max="4618" width="9.140625" style="2"/>
    <col min="4619" max="4620" width="9.85546875" style="2" bestFit="1" customWidth="1"/>
    <col min="4621" max="4869" width="9.140625" style="2"/>
    <col min="4870" max="4870" width="10.140625" style="2" bestFit="1" customWidth="1"/>
    <col min="4871" max="4874" width="9.140625" style="2"/>
    <col min="4875" max="4876" width="9.85546875" style="2" bestFit="1" customWidth="1"/>
    <col min="4877" max="5125" width="9.140625" style="2"/>
    <col min="5126" max="5126" width="10.140625" style="2" bestFit="1" customWidth="1"/>
    <col min="5127" max="5130" width="9.140625" style="2"/>
    <col min="5131" max="5132" width="9.85546875" style="2" bestFit="1" customWidth="1"/>
    <col min="5133" max="5381" width="9.140625" style="2"/>
    <col min="5382" max="5382" width="10.140625" style="2" bestFit="1" customWidth="1"/>
    <col min="5383" max="5386" width="9.140625" style="2"/>
    <col min="5387" max="5388" width="9.85546875" style="2" bestFit="1" customWidth="1"/>
    <col min="5389" max="5637" width="9.140625" style="2"/>
    <col min="5638" max="5638" width="10.140625" style="2" bestFit="1" customWidth="1"/>
    <col min="5639" max="5642" width="9.140625" style="2"/>
    <col min="5643" max="5644" width="9.85546875" style="2" bestFit="1" customWidth="1"/>
    <col min="5645" max="5893" width="9.140625" style="2"/>
    <col min="5894" max="5894" width="10.140625" style="2" bestFit="1" customWidth="1"/>
    <col min="5895" max="5898" width="9.140625" style="2"/>
    <col min="5899" max="5900" width="9.85546875" style="2" bestFit="1" customWidth="1"/>
    <col min="5901" max="6149" width="9.140625" style="2"/>
    <col min="6150" max="6150" width="10.140625" style="2" bestFit="1" customWidth="1"/>
    <col min="6151" max="6154" width="9.140625" style="2"/>
    <col min="6155" max="6156" width="9.85546875" style="2" bestFit="1" customWidth="1"/>
    <col min="6157" max="6405" width="9.140625" style="2"/>
    <col min="6406" max="6406" width="10.140625" style="2" bestFit="1" customWidth="1"/>
    <col min="6407" max="6410" width="9.140625" style="2"/>
    <col min="6411" max="6412" width="9.85546875" style="2" bestFit="1" customWidth="1"/>
    <col min="6413" max="6661" width="9.140625" style="2"/>
    <col min="6662" max="6662" width="10.140625" style="2" bestFit="1" customWidth="1"/>
    <col min="6663" max="6666" width="9.140625" style="2"/>
    <col min="6667" max="6668" width="9.85546875" style="2" bestFit="1" customWidth="1"/>
    <col min="6669" max="6917" width="9.140625" style="2"/>
    <col min="6918" max="6918" width="10.140625" style="2" bestFit="1" customWidth="1"/>
    <col min="6919" max="6922" width="9.140625" style="2"/>
    <col min="6923" max="6924" width="9.85546875" style="2" bestFit="1" customWidth="1"/>
    <col min="6925" max="7173" width="9.140625" style="2"/>
    <col min="7174" max="7174" width="10.140625" style="2" bestFit="1" customWidth="1"/>
    <col min="7175" max="7178" width="9.140625" style="2"/>
    <col min="7179" max="7180" width="9.85546875" style="2" bestFit="1" customWidth="1"/>
    <col min="7181" max="7429" width="9.140625" style="2"/>
    <col min="7430" max="7430" width="10.140625" style="2" bestFit="1" customWidth="1"/>
    <col min="7431" max="7434" width="9.140625" style="2"/>
    <col min="7435" max="7436" width="9.85546875" style="2" bestFit="1" customWidth="1"/>
    <col min="7437" max="7685" width="9.140625" style="2"/>
    <col min="7686" max="7686" width="10.140625" style="2" bestFit="1" customWidth="1"/>
    <col min="7687" max="7690" width="9.140625" style="2"/>
    <col min="7691" max="7692" width="9.85546875" style="2" bestFit="1" customWidth="1"/>
    <col min="7693" max="7941" width="9.140625" style="2"/>
    <col min="7942" max="7942" width="10.140625" style="2" bestFit="1" customWidth="1"/>
    <col min="7943" max="7946" width="9.140625" style="2"/>
    <col min="7947" max="7948" width="9.85546875" style="2" bestFit="1" customWidth="1"/>
    <col min="7949" max="8197" width="9.140625" style="2"/>
    <col min="8198" max="8198" width="10.140625" style="2" bestFit="1" customWidth="1"/>
    <col min="8199" max="8202" width="9.140625" style="2"/>
    <col min="8203" max="8204" width="9.85546875" style="2" bestFit="1" customWidth="1"/>
    <col min="8205" max="8453" width="9.140625" style="2"/>
    <col min="8454" max="8454" width="10.140625" style="2" bestFit="1" customWidth="1"/>
    <col min="8455" max="8458" width="9.140625" style="2"/>
    <col min="8459" max="8460" width="9.85546875" style="2" bestFit="1" customWidth="1"/>
    <col min="8461" max="8709" width="9.140625" style="2"/>
    <col min="8710" max="8710" width="10.140625" style="2" bestFit="1" customWidth="1"/>
    <col min="8711" max="8714" width="9.140625" style="2"/>
    <col min="8715" max="8716" width="9.85546875" style="2" bestFit="1" customWidth="1"/>
    <col min="8717" max="8965" width="9.140625" style="2"/>
    <col min="8966" max="8966" width="10.140625" style="2" bestFit="1" customWidth="1"/>
    <col min="8967" max="8970" width="9.140625" style="2"/>
    <col min="8971" max="8972" width="9.85546875" style="2" bestFit="1" customWidth="1"/>
    <col min="8973" max="9221" width="9.140625" style="2"/>
    <col min="9222" max="9222" width="10.140625" style="2" bestFit="1" customWidth="1"/>
    <col min="9223" max="9226" width="9.140625" style="2"/>
    <col min="9227" max="9228" width="9.85546875" style="2" bestFit="1" customWidth="1"/>
    <col min="9229" max="9477" width="9.140625" style="2"/>
    <col min="9478" max="9478" width="10.140625" style="2" bestFit="1" customWidth="1"/>
    <col min="9479" max="9482" width="9.140625" style="2"/>
    <col min="9483" max="9484" width="9.85546875" style="2" bestFit="1" customWidth="1"/>
    <col min="9485" max="9733" width="9.140625" style="2"/>
    <col min="9734" max="9734" width="10.140625" style="2" bestFit="1" customWidth="1"/>
    <col min="9735" max="9738" width="9.140625" style="2"/>
    <col min="9739" max="9740" width="9.85546875" style="2" bestFit="1" customWidth="1"/>
    <col min="9741" max="9989" width="9.140625" style="2"/>
    <col min="9990" max="9990" width="10.140625" style="2" bestFit="1" customWidth="1"/>
    <col min="9991" max="9994" width="9.140625" style="2"/>
    <col min="9995" max="9996" width="9.85546875" style="2" bestFit="1" customWidth="1"/>
    <col min="9997" max="10245" width="9.140625" style="2"/>
    <col min="10246" max="10246" width="10.140625" style="2" bestFit="1" customWidth="1"/>
    <col min="10247" max="10250" width="9.140625" style="2"/>
    <col min="10251" max="10252" width="9.85546875" style="2" bestFit="1" customWidth="1"/>
    <col min="10253" max="10501" width="9.140625" style="2"/>
    <col min="10502" max="10502" width="10.140625" style="2" bestFit="1" customWidth="1"/>
    <col min="10503" max="10506" width="9.140625" style="2"/>
    <col min="10507" max="10508" width="9.85546875" style="2" bestFit="1" customWidth="1"/>
    <col min="10509" max="10757" width="9.140625" style="2"/>
    <col min="10758" max="10758" width="10.140625" style="2" bestFit="1" customWidth="1"/>
    <col min="10759" max="10762" width="9.140625" style="2"/>
    <col min="10763" max="10764" width="9.85546875" style="2" bestFit="1" customWidth="1"/>
    <col min="10765" max="11013" width="9.140625" style="2"/>
    <col min="11014" max="11014" width="10.140625" style="2" bestFit="1" customWidth="1"/>
    <col min="11015" max="11018" width="9.140625" style="2"/>
    <col min="11019" max="11020" width="9.85546875" style="2" bestFit="1" customWidth="1"/>
    <col min="11021" max="11269" width="9.140625" style="2"/>
    <col min="11270" max="11270" width="10.140625" style="2" bestFit="1" customWidth="1"/>
    <col min="11271" max="11274" width="9.140625" style="2"/>
    <col min="11275" max="11276" width="9.85546875" style="2" bestFit="1" customWidth="1"/>
    <col min="11277" max="11525" width="9.140625" style="2"/>
    <col min="11526" max="11526" width="10.140625" style="2" bestFit="1" customWidth="1"/>
    <col min="11527" max="11530" width="9.140625" style="2"/>
    <col min="11531" max="11532" width="9.85546875" style="2" bestFit="1" customWidth="1"/>
    <col min="11533" max="11781" width="9.140625" style="2"/>
    <col min="11782" max="11782" width="10.140625" style="2" bestFit="1" customWidth="1"/>
    <col min="11783" max="11786" width="9.140625" style="2"/>
    <col min="11787" max="11788" width="9.85546875" style="2" bestFit="1" customWidth="1"/>
    <col min="11789" max="12037" width="9.140625" style="2"/>
    <col min="12038" max="12038" width="10.140625" style="2" bestFit="1" customWidth="1"/>
    <col min="12039" max="12042" width="9.140625" style="2"/>
    <col min="12043" max="12044" width="9.85546875" style="2" bestFit="1" customWidth="1"/>
    <col min="12045" max="12293" width="9.140625" style="2"/>
    <col min="12294" max="12294" width="10.140625" style="2" bestFit="1" customWidth="1"/>
    <col min="12295" max="12298" width="9.140625" style="2"/>
    <col min="12299" max="12300" width="9.85546875" style="2" bestFit="1" customWidth="1"/>
    <col min="12301" max="12549" width="9.140625" style="2"/>
    <col min="12550" max="12550" width="10.140625" style="2" bestFit="1" customWidth="1"/>
    <col min="12551" max="12554" width="9.140625" style="2"/>
    <col min="12555" max="12556" width="9.85546875" style="2" bestFit="1" customWidth="1"/>
    <col min="12557" max="12805" width="9.140625" style="2"/>
    <col min="12806" max="12806" width="10.140625" style="2" bestFit="1" customWidth="1"/>
    <col min="12807" max="12810" width="9.140625" style="2"/>
    <col min="12811" max="12812" width="9.85546875" style="2" bestFit="1" customWidth="1"/>
    <col min="12813" max="13061" width="9.140625" style="2"/>
    <col min="13062" max="13062" width="10.140625" style="2" bestFit="1" customWidth="1"/>
    <col min="13063" max="13066" width="9.140625" style="2"/>
    <col min="13067" max="13068" width="9.85546875" style="2" bestFit="1" customWidth="1"/>
    <col min="13069" max="13317" width="9.140625" style="2"/>
    <col min="13318" max="13318" width="10.140625" style="2" bestFit="1" customWidth="1"/>
    <col min="13319" max="13322" width="9.140625" style="2"/>
    <col min="13323" max="13324" width="9.85546875" style="2" bestFit="1" customWidth="1"/>
    <col min="13325" max="13573" width="9.140625" style="2"/>
    <col min="13574" max="13574" width="10.140625" style="2" bestFit="1" customWidth="1"/>
    <col min="13575" max="13578" width="9.140625" style="2"/>
    <col min="13579" max="13580" width="9.85546875" style="2" bestFit="1" customWidth="1"/>
    <col min="13581" max="13829" width="9.140625" style="2"/>
    <col min="13830" max="13830" width="10.140625" style="2" bestFit="1" customWidth="1"/>
    <col min="13831" max="13834" width="9.140625" style="2"/>
    <col min="13835" max="13836" width="9.85546875" style="2" bestFit="1" customWidth="1"/>
    <col min="13837" max="14085" width="9.140625" style="2"/>
    <col min="14086" max="14086" width="10.140625" style="2" bestFit="1" customWidth="1"/>
    <col min="14087" max="14090" width="9.140625" style="2"/>
    <col min="14091" max="14092" width="9.85546875" style="2" bestFit="1" customWidth="1"/>
    <col min="14093" max="14341" width="9.140625" style="2"/>
    <col min="14342" max="14342" width="10.140625" style="2" bestFit="1" customWidth="1"/>
    <col min="14343" max="14346" width="9.140625" style="2"/>
    <col min="14347" max="14348" width="9.85546875" style="2" bestFit="1" customWidth="1"/>
    <col min="14349" max="14597" width="9.140625" style="2"/>
    <col min="14598" max="14598" width="10.140625" style="2" bestFit="1" customWidth="1"/>
    <col min="14599" max="14602" width="9.140625" style="2"/>
    <col min="14603" max="14604" width="9.85546875" style="2" bestFit="1" customWidth="1"/>
    <col min="14605" max="14853" width="9.140625" style="2"/>
    <col min="14854" max="14854" width="10.140625" style="2" bestFit="1" customWidth="1"/>
    <col min="14855" max="14858" width="9.140625" style="2"/>
    <col min="14859" max="14860" width="9.85546875" style="2" bestFit="1" customWidth="1"/>
    <col min="14861" max="15109" width="9.140625" style="2"/>
    <col min="15110" max="15110" width="10.140625" style="2" bestFit="1" customWidth="1"/>
    <col min="15111" max="15114" width="9.140625" style="2"/>
    <col min="15115" max="15116" width="9.85546875" style="2" bestFit="1" customWidth="1"/>
    <col min="15117" max="15365" width="9.140625" style="2"/>
    <col min="15366" max="15366" width="10.140625" style="2" bestFit="1" customWidth="1"/>
    <col min="15367" max="15370" width="9.140625" style="2"/>
    <col min="15371" max="15372" width="9.85546875" style="2" bestFit="1" customWidth="1"/>
    <col min="15373" max="15621" width="9.140625" style="2"/>
    <col min="15622" max="15622" width="10.140625" style="2" bestFit="1" customWidth="1"/>
    <col min="15623" max="15626" width="9.140625" style="2"/>
    <col min="15627" max="15628" width="9.85546875" style="2" bestFit="1" customWidth="1"/>
    <col min="15629" max="15877" width="9.140625" style="2"/>
    <col min="15878" max="15878" width="10.140625" style="2" bestFit="1" customWidth="1"/>
    <col min="15879" max="15882" width="9.140625" style="2"/>
    <col min="15883" max="15884" width="9.85546875" style="2" bestFit="1" customWidth="1"/>
    <col min="15885" max="16133" width="9.140625" style="2"/>
    <col min="16134" max="16134" width="10.140625" style="2" bestFit="1" customWidth="1"/>
    <col min="16135" max="16138" width="9.140625" style="2"/>
    <col min="16139" max="16140" width="9.85546875" style="2" bestFit="1" customWidth="1"/>
    <col min="16141" max="16384" width="9.140625" style="2"/>
  </cols>
  <sheetData>
    <row r="1" spans="1:25" x14ac:dyDescent="0.2">
      <c r="A1" s="311" t="s">
        <v>319</v>
      </c>
      <c r="B1" s="312"/>
      <c r="C1" s="312"/>
      <c r="D1" s="312"/>
      <c r="E1" s="312"/>
      <c r="F1" s="312"/>
      <c r="G1" s="312"/>
      <c r="H1" s="312"/>
      <c r="I1" s="312"/>
      <c r="J1" s="312"/>
      <c r="K1" s="68"/>
    </row>
    <row r="2" spans="1:25" ht="15.75" x14ac:dyDescent="0.2">
      <c r="A2" s="3"/>
      <c r="B2" s="4"/>
      <c r="C2" s="313" t="s">
        <v>320</v>
      </c>
      <c r="D2" s="313"/>
      <c r="E2" s="5">
        <v>45292</v>
      </c>
      <c r="F2" s="6" t="s">
        <v>321</v>
      </c>
      <c r="G2" s="5">
        <v>45657</v>
      </c>
      <c r="H2" s="70"/>
      <c r="I2" s="70"/>
      <c r="J2" s="70"/>
      <c r="K2" s="71"/>
      <c r="X2" s="72" t="s">
        <v>493</v>
      </c>
    </row>
    <row r="3" spans="1:25" ht="13.5" customHeight="1" thickBot="1" x14ac:dyDescent="0.25">
      <c r="A3" s="316" t="s">
        <v>322</v>
      </c>
      <c r="B3" s="317"/>
      <c r="C3" s="317"/>
      <c r="D3" s="317"/>
      <c r="E3" s="317"/>
      <c r="F3" s="317"/>
      <c r="G3" s="320" t="s">
        <v>323</v>
      </c>
      <c r="H3" s="322" t="s">
        <v>324</v>
      </c>
      <c r="I3" s="322"/>
      <c r="J3" s="322"/>
      <c r="K3" s="322"/>
      <c r="L3" s="322"/>
      <c r="M3" s="322"/>
      <c r="N3" s="322"/>
      <c r="O3" s="322"/>
      <c r="P3" s="322"/>
      <c r="Q3" s="322"/>
      <c r="R3" s="322"/>
      <c r="S3" s="322"/>
      <c r="T3" s="322"/>
      <c r="U3" s="322"/>
      <c r="V3" s="322"/>
      <c r="W3" s="322"/>
      <c r="X3" s="322" t="s">
        <v>325</v>
      </c>
      <c r="Y3" s="324" t="s">
        <v>326</v>
      </c>
    </row>
    <row r="4" spans="1:25" ht="68.25" thickBot="1" x14ac:dyDescent="0.25">
      <c r="A4" s="318"/>
      <c r="B4" s="319"/>
      <c r="C4" s="319"/>
      <c r="D4" s="319"/>
      <c r="E4" s="319"/>
      <c r="F4" s="319"/>
      <c r="G4" s="321"/>
      <c r="H4" s="73" t="s">
        <v>327</v>
      </c>
      <c r="I4" s="73" t="s">
        <v>328</v>
      </c>
      <c r="J4" s="73" t="s">
        <v>329</v>
      </c>
      <c r="K4" s="73" t="s">
        <v>330</v>
      </c>
      <c r="L4" s="73" t="s">
        <v>331</v>
      </c>
      <c r="M4" s="73" t="s">
        <v>332</v>
      </c>
      <c r="N4" s="73" t="s">
        <v>333</v>
      </c>
      <c r="O4" s="73" t="s">
        <v>334</v>
      </c>
      <c r="P4" s="110" t="s">
        <v>429</v>
      </c>
      <c r="Q4" s="73" t="s">
        <v>335</v>
      </c>
      <c r="R4" s="73" t="s">
        <v>336</v>
      </c>
      <c r="S4" s="110" t="s">
        <v>431</v>
      </c>
      <c r="T4" s="110" t="s">
        <v>433</v>
      </c>
      <c r="U4" s="73" t="s">
        <v>337</v>
      </c>
      <c r="V4" s="73" t="s">
        <v>338</v>
      </c>
      <c r="W4" s="73" t="s">
        <v>339</v>
      </c>
      <c r="X4" s="323"/>
      <c r="Y4" s="325"/>
    </row>
    <row r="5" spans="1:25" ht="22.5" x14ac:dyDescent="0.2">
      <c r="A5" s="326">
        <v>1</v>
      </c>
      <c r="B5" s="327"/>
      <c r="C5" s="327"/>
      <c r="D5" s="327"/>
      <c r="E5" s="327"/>
      <c r="F5" s="327"/>
      <c r="G5" s="7">
        <v>2</v>
      </c>
      <c r="H5" s="74" t="s">
        <v>340</v>
      </c>
      <c r="I5" s="75" t="s">
        <v>341</v>
      </c>
      <c r="J5" s="74" t="s">
        <v>342</v>
      </c>
      <c r="K5" s="75" t="s">
        <v>343</v>
      </c>
      <c r="L5" s="74" t="s">
        <v>344</v>
      </c>
      <c r="M5" s="75" t="s">
        <v>345</v>
      </c>
      <c r="N5" s="74" t="s">
        <v>346</v>
      </c>
      <c r="O5" s="75" t="s">
        <v>347</v>
      </c>
      <c r="P5" s="74" t="s">
        <v>348</v>
      </c>
      <c r="Q5" s="75" t="s">
        <v>349</v>
      </c>
      <c r="R5" s="74" t="s">
        <v>350</v>
      </c>
      <c r="S5" s="74" t="s">
        <v>430</v>
      </c>
      <c r="T5" s="74" t="s">
        <v>432</v>
      </c>
      <c r="U5" s="74" t="s">
        <v>434</v>
      </c>
      <c r="V5" s="74" t="s">
        <v>435</v>
      </c>
      <c r="W5" s="74" t="s">
        <v>437</v>
      </c>
      <c r="X5" s="74">
        <v>19</v>
      </c>
      <c r="Y5" s="76" t="s">
        <v>436</v>
      </c>
    </row>
    <row r="6" spans="1:25" x14ac:dyDescent="0.2">
      <c r="A6" s="328" t="s">
        <v>351</v>
      </c>
      <c r="B6" s="328"/>
      <c r="C6" s="328"/>
      <c r="D6" s="328"/>
      <c r="E6" s="328"/>
      <c r="F6" s="328"/>
      <c r="G6" s="328"/>
      <c r="H6" s="328"/>
      <c r="I6" s="328"/>
      <c r="J6" s="328"/>
      <c r="K6" s="328"/>
      <c r="L6" s="328"/>
      <c r="M6" s="328"/>
      <c r="N6" s="329"/>
      <c r="O6" s="329"/>
      <c r="P6" s="329"/>
      <c r="Q6" s="329"/>
      <c r="R6" s="329"/>
      <c r="S6" s="329"/>
      <c r="T6" s="329"/>
      <c r="U6" s="329"/>
      <c r="V6" s="329"/>
      <c r="W6" s="329"/>
      <c r="X6" s="329"/>
      <c r="Y6" s="330"/>
    </row>
    <row r="7" spans="1:25" x14ac:dyDescent="0.2">
      <c r="A7" s="331" t="s">
        <v>352</v>
      </c>
      <c r="B7" s="331"/>
      <c r="C7" s="331"/>
      <c r="D7" s="331"/>
      <c r="E7" s="331"/>
      <c r="F7" s="331"/>
      <c r="G7" s="8">
        <v>1</v>
      </c>
      <c r="H7" s="77">
        <v>221915351</v>
      </c>
      <c r="I7" s="77">
        <v>693268</v>
      </c>
      <c r="J7" s="77">
        <v>11095768</v>
      </c>
      <c r="K7" s="77">
        <v>18158509</v>
      </c>
      <c r="L7" s="77">
        <v>16513142</v>
      </c>
      <c r="M7" s="77">
        <v>0</v>
      </c>
      <c r="N7" s="77">
        <v>5114288</v>
      </c>
      <c r="O7" s="77">
        <v>0</v>
      </c>
      <c r="P7" s="77">
        <v>7845</v>
      </c>
      <c r="Q7" s="77">
        <v>0</v>
      </c>
      <c r="R7" s="77">
        <v>0</v>
      </c>
      <c r="S7" s="77">
        <v>0</v>
      </c>
      <c r="T7" s="77">
        <v>0</v>
      </c>
      <c r="U7" s="77">
        <v>46604740</v>
      </c>
      <c r="V7" s="77">
        <v>19601100</v>
      </c>
      <c r="W7" s="111">
        <f>H7+I7+J7+K7-L7+M7+N7+O7+P7+Q7+R7+U7+V7+S7+T7</f>
        <v>306677727</v>
      </c>
      <c r="X7" s="77">
        <v>134448828</v>
      </c>
      <c r="Y7" s="111">
        <f>W7+X7</f>
        <v>441126555</v>
      </c>
    </row>
    <row r="8" spans="1:25" x14ac:dyDescent="0.2">
      <c r="A8" s="314" t="s">
        <v>353</v>
      </c>
      <c r="B8" s="314"/>
      <c r="C8" s="314"/>
      <c r="D8" s="314"/>
      <c r="E8" s="314"/>
      <c r="F8" s="314"/>
      <c r="G8" s="8">
        <v>2</v>
      </c>
      <c r="H8" s="77">
        <v>0</v>
      </c>
      <c r="I8" s="77">
        <v>0</v>
      </c>
      <c r="J8" s="77">
        <v>0</v>
      </c>
      <c r="K8" s="77">
        <v>0</v>
      </c>
      <c r="L8" s="77">
        <v>0</v>
      </c>
      <c r="M8" s="77">
        <v>0</v>
      </c>
      <c r="N8" s="77">
        <v>0</v>
      </c>
      <c r="O8" s="77">
        <v>0</v>
      </c>
      <c r="P8" s="77">
        <v>0</v>
      </c>
      <c r="Q8" s="77">
        <v>0</v>
      </c>
      <c r="R8" s="77">
        <v>0</v>
      </c>
      <c r="S8" s="77">
        <v>0</v>
      </c>
      <c r="T8" s="77">
        <v>0</v>
      </c>
      <c r="U8" s="77">
        <v>0</v>
      </c>
      <c r="V8" s="77">
        <v>0</v>
      </c>
      <c r="W8" s="111">
        <f t="shared" ref="W8:W9" si="0">H8+I8+J8+K8-L8+M8+N8+O8+P8+Q8+R8+U8+V8+S8+T8</f>
        <v>0</v>
      </c>
      <c r="X8" s="77">
        <v>0</v>
      </c>
      <c r="Y8" s="111">
        <f t="shared" ref="Y8:Y9" si="1">W8+X8</f>
        <v>0</v>
      </c>
    </row>
    <row r="9" spans="1:25" x14ac:dyDescent="0.2">
      <c r="A9" s="314" t="s">
        <v>354</v>
      </c>
      <c r="B9" s="314"/>
      <c r="C9" s="314"/>
      <c r="D9" s="314"/>
      <c r="E9" s="314"/>
      <c r="F9" s="314"/>
      <c r="G9" s="8">
        <v>3</v>
      </c>
      <c r="H9" s="77">
        <v>0</v>
      </c>
      <c r="I9" s="77">
        <v>0</v>
      </c>
      <c r="J9" s="77">
        <v>0</v>
      </c>
      <c r="K9" s="77">
        <v>0</v>
      </c>
      <c r="L9" s="77">
        <v>0</v>
      </c>
      <c r="M9" s="77">
        <v>0</v>
      </c>
      <c r="N9" s="77">
        <v>0</v>
      </c>
      <c r="O9" s="77">
        <v>0</v>
      </c>
      <c r="P9" s="77">
        <v>0</v>
      </c>
      <c r="Q9" s="77">
        <v>0</v>
      </c>
      <c r="R9" s="77">
        <v>0</v>
      </c>
      <c r="S9" s="77">
        <v>0</v>
      </c>
      <c r="T9" s="77">
        <v>0</v>
      </c>
      <c r="U9" s="77">
        <v>0</v>
      </c>
      <c r="V9" s="77">
        <v>0</v>
      </c>
      <c r="W9" s="111">
        <f t="shared" si="0"/>
        <v>0</v>
      </c>
      <c r="X9" s="77">
        <v>0</v>
      </c>
      <c r="Y9" s="111">
        <f t="shared" si="1"/>
        <v>0</v>
      </c>
    </row>
    <row r="10" spans="1:25" ht="22.5" customHeight="1" x14ac:dyDescent="0.2">
      <c r="A10" s="315" t="s">
        <v>355</v>
      </c>
      <c r="B10" s="315"/>
      <c r="C10" s="315"/>
      <c r="D10" s="315"/>
      <c r="E10" s="315"/>
      <c r="F10" s="315"/>
      <c r="G10" s="9">
        <v>4</v>
      </c>
      <c r="H10" s="112">
        <f>H7+H8+H9</f>
        <v>221915351</v>
      </c>
      <c r="I10" s="112">
        <f t="shared" ref="I10:Y10" si="2">I7+I8+I9</f>
        <v>693268</v>
      </c>
      <c r="J10" s="112">
        <f t="shared" si="2"/>
        <v>11095768</v>
      </c>
      <c r="K10" s="112">
        <f t="shared" si="2"/>
        <v>18158509</v>
      </c>
      <c r="L10" s="112">
        <f t="shared" si="2"/>
        <v>16513142</v>
      </c>
      <c r="M10" s="112">
        <f t="shared" si="2"/>
        <v>0</v>
      </c>
      <c r="N10" s="112">
        <f t="shared" si="2"/>
        <v>5114288</v>
      </c>
      <c r="O10" s="112">
        <f t="shared" si="2"/>
        <v>0</v>
      </c>
      <c r="P10" s="112">
        <f t="shared" si="2"/>
        <v>7845</v>
      </c>
      <c r="Q10" s="112">
        <f t="shared" si="2"/>
        <v>0</v>
      </c>
      <c r="R10" s="112">
        <f t="shared" si="2"/>
        <v>0</v>
      </c>
      <c r="S10" s="112">
        <f t="shared" si="2"/>
        <v>0</v>
      </c>
      <c r="T10" s="112">
        <f t="shared" si="2"/>
        <v>0</v>
      </c>
      <c r="U10" s="112">
        <f t="shared" si="2"/>
        <v>46604740</v>
      </c>
      <c r="V10" s="112">
        <f t="shared" si="2"/>
        <v>19601100</v>
      </c>
      <c r="W10" s="112">
        <f t="shared" si="2"/>
        <v>306677727</v>
      </c>
      <c r="X10" s="112">
        <f t="shared" si="2"/>
        <v>134448828</v>
      </c>
      <c r="Y10" s="112">
        <f t="shared" si="2"/>
        <v>441126555</v>
      </c>
    </row>
    <row r="11" spans="1:25" x14ac:dyDescent="0.2">
      <c r="A11" s="314" t="s">
        <v>356</v>
      </c>
      <c r="B11" s="314"/>
      <c r="C11" s="314"/>
      <c r="D11" s="314"/>
      <c r="E11" s="314"/>
      <c r="F11" s="314"/>
      <c r="G11" s="8">
        <v>5</v>
      </c>
      <c r="H11" s="113">
        <v>0</v>
      </c>
      <c r="I11" s="113">
        <v>0</v>
      </c>
      <c r="J11" s="113">
        <v>0</v>
      </c>
      <c r="K11" s="113">
        <v>0</v>
      </c>
      <c r="L11" s="113">
        <v>0</v>
      </c>
      <c r="M11" s="113">
        <v>0</v>
      </c>
      <c r="N11" s="113">
        <v>0</v>
      </c>
      <c r="O11" s="113">
        <v>0</v>
      </c>
      <c r="P11" s="113">
        <v>0</v>
      </c>
      <c r="Q11" s="113">
        <v>0</v>
      </c>
      <c r="R11" s="113">
        <v>0</v>
      </c>
      <c r="S11" s="113">
        <v>0</v>
      </c>
      <c r="T11" s="113">
        <v>0</v>
      </c>
      <c r="U11" s="113">
        <v>0</v>
      </c>
      <c r="V11" s="77">
        <v>27027615</v>
      </c>
      <c r="W11" s="111">
        <f t="shared" ref="W11:W29" si="3">H11+I11+J11+K11-L11+M11+N11+O11+P11+Q11+R11+U11+V11+S11+T11</f>
        <v>27027615</v>
      </c>
      <c r="X11" s="77">
        <v>6639711</v>
      </c>
      <c r="Y11" s="111">
        <f t="shared" ref="Y11:Y29" si="4">W11+X11</f>
        <v>33667326</v>
      </c>
    </row>
    <row r="12" spans="1:25" x14ac:dyDescent="0.2">
      <c r="A12" s="314" t="s">
        <v>357</v>
      </c>
      <c r="B12" s="314"/>
      <c r="C12" s="314"/>
      <c r="D12" s="314"/>
      <c r="E12" s="314"/>
      <c r="F12" s="314"/>
      <c r="G12" s="8">
        <v>6</v>
      </c>
      <c r="H12" s="113">
        <v>0</v>
      </c>
      <c r="I12" s="113">
        <v>0</v>
      </c>
      <c r="J12" s="113">
        <v>0</v>
      </c>
      <c r="K12" s="113">
        <v>0</v>
      </c>
      <c r="L12" s="113">
        <v>0</v>
      </c>
      <c r="M12" s="113">
        <v>0</v>
      </c>
      <c r="N12" s="77">
        <v>0</v>
      </c>
      <c r="O12" s="113">
        <v>0</v>
      </c>
      <c r="P12" s="113">
        <v>0</v>
      </c>
      <c r="Q12" s="113">
        <v>0</v>
      </c>
      <c r="R12" s="113">
        <v>0</v>
      </c>
      <c r="S12" s="113">
        <v>0</v>
      </c>
      <c r="T12" s="113">
        <v>0</v>
      </c>
      <c r="U12" s="113">
        <v>0</v>
      </c>
      <c r="V12" s="113">
        <v>0</v>
      </c>
      <c r="W12" s="111">
        <f t="shared" si="3"/>
        <v>0</v>
      </c>
      <c r="X12" s="77">
        <v>0</v>
      </c>
      <c r="Y12" s="111">
        <f t="shared" si="4"/>
        <v>0</v>
      </c>
    </row>
    <row r="13" spans="1:25" ht="26.25" customHeight="1" x14ac:dyDescent="0.2">
      <c r="A13" s="314" t="s">
        <v>358</v>
      </c>
      <c r="B13" s="314"/>
      <c r="C13" s="314"/>
      <c r="D13" s="314"/>
      <c r="E13" s="314"/>
      <c r="F13" s="314"/>
      <c r="G13" s="8">
        <v>7</v>
      </c>
      <c r="H13" s="113">
        <v>0</v>
      </c>
      <c r="I13" s="113">
        <v>0</v>
      </c>
      <c r="J13" s="113">
        <v>0</v>
      </c>
      <c r="K13" s="113">
        <v>0</v>
      </c>
      <c r="L13" s="113">
        <v>0</v>
      </c>
      <c r="M13" s="113">
        <v>0</v>
      </c>
      <c r="N13" s="113">
        <v>0</v>
      </c>
      <c r="O13" s="77">
        <v>0</v>
      </c>
      <c r="P13" s="113">
        <v>0</v>
      </c>
      <c r="Q13" s="113">
        <v>0</v>
      </c>
      <c r="R13" s="113">
        <v>0</v>
      </c>
      <c r="S13" s="113">
        <v>0</v>
      </c>
      <c r="T13" s="113">
        <v>0</v>
      </c>
      <c r="U13" s="77">
        <v>0</v>
      </c>
      <c r="V13" s="77">
        <v>0</v>
      </c>
      <c r="W13" s="111">
        <f t="shared" si="3"/>
        <v>0</v>
      </c>
      <c r="X13" s="77">
        <v>0</v>
      </c>
      <c r="Y13" s="111">
        <f t="shared" si="4"/>
        <v>0</v>
      </c>
    </row>
    <row r="14" spans="1:25" ht="29.25" customHeight="1" x14ac:dyDescent="0.2">
      <c r="A14" s="314" t="s">
        <v>438</v>
      </c>
      <c r="B14" s="314"/>
      <c r="C14" s="314"/>
      <c r="D14" s="314"/>
      <c r="E14" s="314"/>
      <c r="F14" s="314"/>
      <c r="G14" s="8">
        <v>8</v>
      </c>
      <c r="H14" s="113">
        <v>0</v>
      </c>
      <c r="I14" s="113">
        <v>0</v>
      </c>
      <c r="J14" s="113">
        <v>0</v>
      </c>
      <c r="K14" s="113">
        <v>0</v>
      </c>
      <c r="L14" s="113">
        <v>0</v>
      </c>
      <c r="M14" s="113">
        <v>0</v>
      </c>
      <c r="N14" s="113">
        <v>0</v>
      </c>
      <c r="O14" s="113">
        <v>0</v>
      </c>
      <c r="P14" s="77">
        <v>39065</v>
      </c>
      <c r="Q14" s="113">
        <v>0</v>
      </c>
      <c r="R14" s="113">
        <v>0</v>
      </c>
      <c r="S14" s="113">
        <v>0</v>
      </c>
      <c r="T14" s="113">
        <v>0</v>
      </c>
      <c r="U14" s="77">
        <v>0</v>
      </c>
      <c r="V14" s="77">
        <v>0</v>
      </c>
      <c r="W14" s="111">
        <f t="shared" si="3"/>
        <v>39065</v>
      </c>
      <c r="X14" s="77">
        <v>0</v>
      </c>
      <c r="Y14" s="111">
        <f t="shared" si="4"/>
        <v>39065</v>
      </c>
    </row>
    <row r="15" spans="1:25" x14ac:dyDescent="0.2">
      <c r="A15" s="314" t="s">
        <v>359</v>
      </c>
      <c r="B15" s="314"/>
      <c r="C15" s="314"/>
      <c r="D15" s="314"/>
      <c r="E15" s="314"/>
      <c r="F15" s="314"/>
      <c r="G15" s="8">
        <v>9</v>
      </c>
      <c r="H15" s="113">
        <v>0</v>
      </c>
      <c r="I15" s="113">
        <v>0</v>
      </c>
      <c r="J15" s="113">
        <v>0</v>
      </c>
      <c r="K15" s="113">
        <v>0</v>
      </c>
      <c r="L15" s="113">
        <v>0</v>
      </c>
      <c r="M15" s="113">
        <v>0</v>
      </c>
      <c r="N15" s="113">
        <v>0</v>
      </c>
      <c r="O15" s="113">
        <v>0</v>
      </c>
      <c r="P15" s="113">
        <v>0</v>
      </c>
      <c r="Q15" s="77">
        <v>0</v>
      </c>
      <c r="R15" s="113">
        <v>0</v>
      </c>
      <c r="S15" s="113">
        <v>0</v>
      </c>
      <c r="T15" s="113">
        <v>0</v>
      </c>
      <c r="U15" s="77">
        <v>0</v>
      </c>
      <c r="V15" s="77">
        <v>0</v>
      </c>
      <c r="W15" s="111">
        <f t="shared" si="3"/>
        <v>0</v>
      </c>
      <c r="X15" s="77">
        <v>0</v>
      </c>
      <c r="Y15" s="111">
        <f t="shared" si="4"/>
        <v>0</v>
      </c>
    </row>
    <row r="16" spans="1:25" ht="28.5" customHeight="1" x14ac:dyDescent="0.2">
      <c r="A16" s="314" t="s">
        <v>360</v>
      </c>
      <c r="B16" s="314"/>
      <c r="C16" s="314"/>
      <c r="D16" s="314"/>
      <c r="E16" s="314"/>
      <c r="F16" s="314"/>
      <c r="G16" s="8">
        <v>10</v>
      </c>
      <c r="H16" s="113">
        <v>0</v>
      </c>
      <c r="I16" s="113">
        <v>0</v>
      </c>
      <c r="J16" s="113">
        <v>0</v>
      </c>
      <c r="K16" s="113">
        <v>0</v>
      </c>
      <c r="L16" s="113">
        <v>0</v>
      </c>
      <c r="M16" s="113">
        <v>0</v>
      </c>
      <c r="N16" s="113">
        <v>0</v>
      </c>
      <c r="O16" s="113">
        <v>0</v>
      </c>
      <c r="P16" s="113">
        <v>0</v>
      </c>
      <c r="Q16" s="113">
        <v>0</v>
      </c>
      <c r="R16" s="77">
        <v>0</v>
      </c>
      <c r="S16" s="77">
        <v>0</v>
      </c>
      <c r="T16" s="77">
        <v>0</v>
      </c>
      <c r="U16" s="77">
        <v>0</v>
      </c>
      <c r="V16" s="77">
        <v>0</v>
      </c>
      <c r="W16" s="111">
        <f t="shared" si="3"/>
        <v>0</v>
      </c>
      <c r="X16" s="77">
        <v>0</v>
      </c>
      <c r="Y16" s="111">
        <f t="shared" si="4"/>
        <v>0</v>
      </c>
    </row>
    <row r="17" spans="1:25" ht="23.25" customHeight="1" x14ac:dyDescent="0.2">
      <c r="A17" s="314" t="s">
        <v>361</v>
      </c>
      <c r="B17" s="314"/>
      <c r="C17" s="314"/>
      <c r="D17" s="314"/>
      <c r="E17" s="314"/>
      <c r="F17" s="314"/>
      <c r="G17" s="8">
        <v>11</v>
      </c>
      <c r="H17" s="113">
        <v>0</v>
      </c>
      <c r="I17" s="113">
        <v>0</v>
      </c>
      <c r="J17" s="113">
        <v>0</v>
      </c>
      <c r="K17" s="113">
        <v>0</v>
      </c>
      <c r="L17" s="113">
        <v>0</v>
      </c>
      <c r="M17" s="113">
        <v>0</v>
      </c>
      <c r="N17" s="77">
        <v>0</v>
      </c>
      <c r="O17" s="77">
        <v>0</v>
      </c>
      <c r="P17" s="77">
        <v>0</v>
      </c>
      <c r="Q17" s="77">
        <v>0</v>
      </c>
      <c r="R17" s="77">
        <v>0</v>
      </c>
      <c r="S17" s="77">
        <v>0</v>
      </c>
      <c r="T17" s="77">
        <v>0</v>
      </c>
      <c r="U17" s="77">
        <v>0</v>
      </c>
      <c r="V17" s="77">
        <v>0</v>
      </c>
      <c r="W17" s="111">
        <f t="shared" si="3"/>
        <v>0</v>
      </c>
      <c r="X17" s="77">
        <v>0</v>
      </c>
      <c r="Y17" s="111">
        <f t="shared" si="4"/>
        <v>0</v>
      </c>
    </row>
    <row r="18" spans="1:25" x14ac:dyDescent="0.2">
      <c r="A18" s="314" t="s">
        <v>362</v>
      </c>
      <c r="B18" s="314"/>
      <c r="C18" s="314"/>
      <c r="D18" s="314"/>
      <c r="E18" s="314"/>
      <c r="F18" s="314"/>
      <c r="G18" s="8">
        <v>12</v>
      </c>
      <c r="H18" s="113">
        <v>0</v>
      </c>
      <c r="I18" s="113">
        <v>0</v>
      </c>
      <c r="J18" s="113">
        <v>0</v>
      </c>
      <c r="K18" s="113">
        <v>0</v>
      </c>
      <c r="L18" s="113">
        <v>0</v>
      </c>
      <c r="M18" s="113">
        <v>0</v>
      </c>
      <c r="N18" s="77">
        <v>0</v>
      </c>
      <c r="O18" s="77">
        <v>0</v>
      </c>
      <c r="P18" s="77">
        <v>0</v>
      </c>
      <c r="Q18" s="77">
        <v>0</v>
      </c>
      <c r="R18" s="77">
        <v>0</v>
      </c>
      <c r="S18" s="77">
        <v>0</v>
      </c>
      <c r="T18" s="77">
        <v>0</v>
      </c>
      <c r="U18" s="77">
        <v>0</v>
      </c>
      <c r="V18" s="77">
        <v>0</v>
      </c>
      <c r="W18" s="111">
        <f t="shared" si="3"/>
        <v>0</v>
      </c>
      <c r="X18" s="77">
        <v>0</v>
      </c>
      <c r="Y18" s="111">
        <f t="shared" si="4"/>
        <v>0</v>
      </c>
    </row>
    <row r="19" spans="1:25" x14ac:dyDescent="0.2">
      <c r="A19" s="314" t="s">
        <v>363</v>
      </c>
      <c r="B19" s="314"/>
      <c r="C19" s="314"/>
      <c r="D19" s="314"/>
      <c r="E19" s="314"/>
      <c r="F19" s="314"/>
      <c r="G19" s="8">
        <v>13</v>
      </c>
      <c r="H19" s="77">
        <v>0</v>
      </c>
      <c r="I19" s="77">
        <v>0</v>
      </c>
      <c r="J19" s="77">
        <v>0</v>
      </c>
      <c r="K19" s="77">
        <v>0</v>
      </c>
      <c r="L19" s="77">
        <v>0</v>
      </c>
      <c r="M19" s="77">
        <v>0</v>
      </c>
      <c r="N19" s="77">
        <v>0</v>
      </c>
      <c r="O19" s="77">
        <v>0</v>
      </c>
      <c r="P19" s="77">
        <v>0</v>
      </c>
      <c r="Q19" s="77">
        <v>0</v>
      </c>
      <c r="R19" s="77">
        <v>0</v>
      </c>
      <c r="S19" s="77">
        <v>0</v>
      </c>
      <c r="T19" s="77">
        <v>0</v>
      </c>
      <c r="U19" s="77">
        <v>0</v>
      </c>
      <c r="V19" s="77">
        <v>0</v>
      </c>
      <c r="W19" s="111">
        <f t="shared" si="3"/>
        <v>0</v>
      </c>
      <c r="X19" s="77">
        <v>0</v>
      </c>
      <c r="Y19" s="111">
        <f t="shared" si="4"/>
        <v>0</v>
      </c>
    </row>
    <row r="20" spans="1:25" x14ac:dyDescent="0.2">
      <c r="A20" s="314" t="s">
        <v>364</v>
      </c>
      <c r="B20" s="314"/>
      <c r="C20" s="314"/>
      <c r="D20" s="314"/>
      <c r="E20" s="314"/>
      <c r="F20" s="314"/>
      <c r="G20" s="8">
        <v>14</v>
      </c>
      <c r="H20" s="113">
        <v>0</v>
      </c>
      <c r="I20" s="113">
        <v>0</v>
      </c>
      <c r="J20" s="113">
        <v>0</v>
      </c>
      <c r="K20" s="113">
        <v>0</v>
      </c>
      <c r="L20" s="113">
        <v>0</v>
      </c>
      <c r="M20" s="113">
        <v>0</v>
      </c>
      <c r="N20" s="77">
        <v>0</v>
      </c>
      <c r="O20" s="77">
        <v>0</v>
      </c>
      <c r="P20" s="77">
        <v>-7032</v>
      </c>
      <c r="Q20" s="77">
        <v>0</v>
      </c>
      <c r="R20" s="77">
        <v>0</v>
      </c>
      <c r="S20" s="77">
        <v>0</v>
      </c>
      <c r="T20" s="77">
        <v>0</v>
      </c>
      <c r="U20" s="77">
        <v>0</v>
      </c>
      <c r="V20" s="77">
        <v>0</v>
      </c>
      <c r="W20" s="111">
        <f t="shared" si="3"/>
        <v>-7032</v>
      </c>
      <c r="X20" s="77">
        <v>0</v>
      </c>
      <c r="Y20" s="111">
        <f t="shared" si="4"/>
        <v>-7032</v>
      </c>
    </row>
    <row r="21" spans="1:25" ht="30.75" customHeight="1" x14ac:dyDescent="0.2">
      <c r="A21" s="314" t="s">
        <v>365</v>
      </c>
      <c r="B21" s="314"/>
      <c r="C21" s="314"/>
      <c r="D21" s="314"/>
      <c r="E21" s="314"/>
      <c r="F21" s="314"/>
      <c r="G21" s="8">
        <v>15</v>
      </c>
      <c r="H21" s="77">
        <v>-1</v>
      </c>
      <c r="I21" s="77">
        <v>1</v>
      </c>
      <c r="J21" s="77">
        <v>0</v>
      </c>
      <c r="K21" s="77">
        <v>0</v>
      </c>
      <c r="L21" s="77">
        <v>0</v>
      </c>
      <c r="M21" s="77">
        <v>0</v>
      </c>
      <c r="N21" s="77">
        <v>0</v>
      </c>
      <c r="O21" s="77">
        <v>0</v>
      </c>
      <c r="P21" s="77">
        <v>0</v>
      </c>
      <c r="Q21" s="77">
        <v>0</v>
      </c>
      <c r="R21" s="77">
        <v>0</v>
      </c>
      <c r="S21" s="77">
        <v>0</v>
      </c>
      <c r="T21" s="77">
        <v>0</v>
      </c>
      <c r="U21" s="77">
        <v>0</v>
      </c>
      <c r="V21" s="77">
        <v>0</v>
      </c>
      <c r="W21" s="111">
        <f t="shared" si="3"/>
        <v>0</v>
      </c>
      <c r="X21" s="77">
        <v>0</v>
      </c>
      <c r="Y21" s="111">
        <f t="shared" si="4"/>
        <v>0</v>
      </c>
    </row>
    <row r="22" spans="1:25" ht="28.5" customHeight="1" x14ac:dyDescent="0.2">
      <c r="A22" s="314" t="s">
        <v>439</v>
      </c>
      <c r="B22" s="314"/>
      <c r="C22" s="314"/>
      <c r="D22" s="314"/>
      <c r="E22" s="314"/>
      <c r="F22" s="314"/>
      <c r="G22" s="8">
        <v>16</v>
      </c>
      <c r="H22" s="77">
        <v>0</v>
      </c>
      <c r="I22" s="77">
        <v>0</v>
      </c>
      <c r="J22" s="77">
        <v>0</v>
      </c>
      <c r="K22" s="77">
        <v>0</v>
      </c>
      <c r="L22" s="77">
        <v>0</v>
      </c>
      <c r="M22" s="77">
        <v>0</v>
      </c>
      <c r="N22" s="77">
        <v>0</v>
      </c>
      <c r="O22" s="77">
        <v>0</v>
      </c>
      <c r="P22" s="77">
        <v>0</v>
      </c>
      <c r="Q22" s="77">
        <v>0</v>
      </c>
      <c r="R22" s="77">
        <v>0</v>
      </c>
      <c r="S22" s="77">
        <v>0</v>
      </c>
      <c r="T22" s="77">
        <v>0</v>
      </c>
      <c r="U22" s="77">
        <v>0</v>
      </c>
      <c r="V22" s="77">
        <v>0</v>
      </c>
      <c r="W22" s="111">
        <f t="shared" si="3"/>
        <v>0</v>
      </c>
      <c r="X22" s="77">
        <v>0</v>
      </c>
      <c r="Y22" s="111">
        <f t="shared" si="4"/>
        <v>0</v>
      </c>
    </row>
    <row r="23" spans="1:25" ht="26.25" customHeight="1" x14ac:dyDescent="0.2">
      <c r="A23" s="314" t="s">
        <v>440</v>
      </c>
      <c r="B23" s="314"/>
      <c r="C23" s="314"/>
      <c r="D23" s="314"/>
      <c r="E23" s="314"/>
      <c r="F23" s="314"/>
      <c r="G23" s="8">
        <v>17</v>
      </c>
      <c r="H23" s="77">
        <v>0</v>
      </c>
      <c r="I23" s="77">
        <v>0</v>
      </c>
      <c r="J23" s="77">
        <v>0</v>
      </c>
      <c r="K23" s="77">
        <v>0</v>
      </c>
      <c r="L23" s="77">
        <v>0</v>
      </c>
      <c r="M23" s="77">
        <v>0</v>
      </c>
      <c r="N23" s="77">
        <v>0</v>
      </c>
      <c r="O23" s="77">
        <v>0</v>
      </c>
      <c r="P23" s="77">
        <v>0</v>
      </c>
      <c r="Q23" s="77">
        <v>0</v>
      </c>
      <c r="R23" s="77">
        <v>0</v>
      </c>
      <c r="S23" s="77">
        <v>0</v>
      </c>
      <c r="T23" s="77">
        <v>0</v>
      </c>
      <c r="U23" s="77">
        <v>0</v>
      </c>
      <c r="V23" s="77">
        <v>0</v>
      </c>
      <c r="W23" s="111">
        <f t="shared" si="3"/>
        <v>0</v>
      </c>
      <c r="X23" s="77">
        <v>0</v>
      </c>
      <c r="Y23" s="111">
        <f t="shared" si="4"/>
        <v>0</v>
      </c>
    </row>
    <row r="24" spans="1:25" x14ac:dyDescent="0.2">
      <c r="A24" s="314" t="s">
        <v>366</v>
      </c>
      <c r="B24" s="314"/>
      <c r="C24" s="314"/>
      <c r="D24" s="314"/>
      <c r="E24" s="314"/>
      <c r="F24" s="314"/>
      <c r="G24" s="8">
        <v>18</v>
      </c>
      <c r="H24" s="77">
        <v>0</v>
      </c>
      <c r="I24" s="77">
        <v>0</v>
      </c>
      <c r="J24" s="77">
        <v>0</v>
      </c>
      <c r="K24" s="77">
        <v>0</v>
      </c>
      <c r="L24" s="77">
        <v>1772315</v>
      </c>
      <c r="M24" s="77">
        <v>0</v>
      </c>
      <c r="N24" s="77">
        <v>0</v>
      </c>
      <c r="O24" s="77">
        <v>0</v>
      </c>
      <c r="P24" s="77">
        <v>0</v>
      </c>
      <c r="Q24" s="77">
        <v>0</v>
      </c>
      <c r="R24" s="77">
        <v>0</v>
      </c>
      <c r="S24" s="77">
        <v>0</v>
      </c>
      <c r="T24" s="77">
        <v>0</v>
      </c>
      <c r="U24" s="77">
        <v>0</v>
      </c>
      <c r="V24" s="77">
        <v>0</v>
      </c>
      <c r="W24" s="111">
        <f t="shared" si="3"/>
        <v>-1772315</v>
      </c>
      <c r="X24" s="77">
        <v>0</v>
      </c>
      <c r="Y24" s="111">
        <f t="shared" si="4"/>
        <v>-1772315</v>
      </c>
    </row>
    <row r="25" spans="1:25" x14ac:dyDescent="0.2">
      <c r="A25" s="314" t="s">
        <v>441</v>
      </c>
      <c r="B25" s="314"/>
      <c r="C25" s="314"/>
      <c r="D25" s="314"/>
      <c r="E25" s="314"/>
      <c r="F25" s="314"/>
      <c r="G25" s="8">
        <v>19</v>
      </c>
      <c r="H25" s="77">
        <v>0</v>
      </c>
      <c r="I25" s="77">
        <v>0</v>
      </c>
      <c r="J25" s="77">
        <v>0</v>
      </c>
      <c r="K25" s="77">
        <v>0</v>
      </c>
      <c r="L25" s="77">
        <v>0</v>
      </c>
      <c r="M25" s="77">
        <v>0</v>
      </c>
      <c r="N25" s="77">
        <v>0</v>
      </c>
      <c r="O25" s="77">
        <v>0</v>
      </c>
      <c r="P25" s="77">
        <v>0</v>
      </c>
      <c r="Q25" s="77">
        <v>0</v>
      </c>
      <c r="R25" s="77">
        <v>0</v>
      </c>
      <c r="S25" s="77">
        <v>0</v>
      </c>
      <c r="T25" s="77">
        <v>0</v>
      </c>
      <c r="U25" s="77">
        <v>0</v>
      </c>
      <c r="V25" s="77">
        <v>0</v>
      </c>
      <c r="W25" s="111">
        <f t="shared" si="3"/>
        <v>0</v>
      </c>
      <c r="X25" s="77">
        <v>0</v>
      </c>
      <c r="Y25" s="111">
        <f t="shared" si="4"/>
        <v>0</v>
      </c>
    </row>
    <row r="26" spans="1:25" x14ac:dyDescent="0.2">
      <c r="A26" s="314" t="s">
        <v>442</v>
      </c>
      <c r="B26" s="314"/>
      <c r="C26" s="314"/>
      <c r="D26" s="314"/>
      <c r="E26" s="314"/>
      <c r="F26" s="314"/>
      <c r="G26" s="8">
        <v>20</v>
      </c>
      <c r="H26" s="77">
        <v>0</v>
      </c>
      <c r="I26" s="77">
        <v>0</v>
      </c>
      <c r="J26" s="77">
        <v>0</v>
      </c>
      <c r="K26" s="77">
        <v>0</v>
      </c>
      <c r="L26" s="77">
        <v>0</v>
      </c>
      <c r="M26" s="77">
        <v>0</v>
      </c>
      <c r="N26" s="77">
        <v>0</v>
      </c>
      <c r="O26" s="77">
        <v>0</v>
      </c>
      <c r="P26" s="77">
        <v>0</v>
      </c>
      <c r="Q26" s="77">
        <v>0</v>
      </c>
      <c r="R26" s="77">
        <v>0</v>
      </c>
      <c r="S26" s="77">
        <v>0</v>
      </c>
      <c r="T26" s="77">
        <v>0</v>
      </c>
      <c r="U26" s="77">
        <v>-24377581</v>
      </c>
      <c r="V26" s="77">
        <v>0</v>
      </c>
      <c r="W26" s="111">
        <f t="shared" si="3"/>
        <v>-24377581</v>
      </c>
      <c r="X26" s="77">
        <v>-2535127</v>
      </c>
      <c r="Y26" s="111">
        <f t="shared" si="4"/>
        <v>-26912708</v>
      </c>
    </row>
    <row r="27" spans="1:25" x14ac:dyDescent="0.2">
      <c r="A27" s="314" t="s">
        <v>443</v>
      </c>
      <c r="B27" s="314"/>
      <c r="C27" s="314"/>
      <c r="D27" s="314"/>
      <c r="E27" s="314"/>
      <c r="F27" s="314"/>
      <c r="G27" s="8">
        <v>21</v>
      </c>
      <c r="H27" s="77">
        <v>0</v>
      </c>
      <c r="I27" s="77">
        <v>525112</v>
      </c>
      <c r="J27" s="77">
        <v>0</v>
      </c>
      <c r="K27" s="77">
        <v>0</v>
      </c>
      <c r="L27" s="77">
        <v>-4541887</v>
      </c>
      <c r="M27" s="77">
        <v>0</v>
      </c>
      <c r="N27" s="77">
        <v>-4723648</v>
      </c>
      <c r="O27" s="77">
        <v>0</v>
      </c>
      <c r="P27" s="77">
        <v>0</v>
      </c>
      <c r="Q27" s="77">
        <v>0</v>
      </c>
      <c r="R27" s="77">
        <v>0</v>
      </c>
      <c r="S27" s="77">
        <v>0</v>
      </c>
      <c r="T27" s="77">
        <v>0</v>
      </c>
      <c r="U27" s="77">
        <v>336793</v>
      </c>
      <c r="V27" s="77">
        <v>0</v>
      </c>
      <c r="W27" s="111">
        <f t="shared" si="3"/>
        <v>680144</v>
      </c>
      <c r="X27" s="77">
        <v>0</v>
      </c>
      <c r="Y27" s="111">
        <f t="shared" si="4"/>
        <v>680144</v>
      </c>
    </row>
    <row r="28" spans="1:25" ht="30" customHeight="1" x14ac:dyDescent="0.2">
      <c r="A28" s="314" t="s">
        <v>444</v>
      </c>
      <c r="B28" s="314"/>
      <c r="C28" s="314"/>
      <c r="D28" s="314"/>
      <c r="E28" s="314"/>
      <c r="F28" s="314"/>
      <c r="G28" s="8">
        <v>22</v>
      </c>
      <c r="H28" s="77">
        <v>0</v>
      </c>
      <c r="I28" s="77">
        <v>0</v>
      </c>
      <c r="J28" s="77">
        <v>0</v>
      </c>
      <c r="K28" s="77">
        <v>0</v>
      </c>
      <c r="L28" s="77">
        <v>0</v>
      </c>
      <c r="M28" s="77">
        <v>0</v>
      </c>
      <c r="N28" s="77">
        <v>0</v>
      </c>
      <c r="O28" s="77">
        <v>0</v>
      </c>
      <c r="P28" s="77">
        <v>0</v>
      </c>
      <c r="Q28" s="77">
        <v>0</v>
      </c>
      <c r="R28" s="77">
        <v>0</v>
      </c>
      <c r="S28" s="77">
        <v>0</v>
      </c>
      <c r="T28" s="77">
        <v>0</v>
      </c>
      <c r="U28" s="77">
        <v>19601100</v>
      </c>
      <c r="V28" s="77">
        <v>-19601100</v>
      </c>
      <c r="W28" s="111">
        <f t="shared" si="3"/>
        <v>0</v>
      </c>
      <c r="X28" s="77">
        <v>0</v>
      </c>
      <c r="Y28" s="111">
        <f t="shared" si="4"/>
        <v>0</v>
      </c>
    </row>
    <row r="29" spans="1:25" ht="30" customHeight="1" x14ac:dyDescent="0.2">
      <c r="A29" s="314" t="s">
        <v>445</v>
      </c>
      <c r="B29" s="314"/>
      <c r="C29" s="314"/>
      <c r="D29" s="314"/>
      <c r="E29" s="314"/>
      <c r="F29" s="314"/>
      <c r="G29" s="8">
        <v>23</v>
      </c>
      <c r="H29" s="77">
        <v>0</v>
      </c>
      <c r="I29" s="77">
        <v>0</v>
      </c>
      <c r="J29" s="77">
        <v>0</v>
      </c>
      <c r="K29" s="77">
        <v>0</v>
      </c>
      <c r="L29" s="77">
        <v>0</v>
      </c>
      <c r="M29" s="77">
        <v>0</v>
      </c>
      <c r="N29" s="77">
        <v>0</v>
      </c>
      <c r="O29" s="77">
        <v>0</v>
      </c>
      <c r="P29" s="77">
        <v>0</v>
      </c>
      <c r="Q29" s="77">
        <v>0</v>
      </c>
      <c r="R29" s="77">
        <v>0</v>
      </c>
      <c r="S29" s="77">
        <v>0</v>
      </c>
      <c r="T29" s="77">
        <v>0</v>
      </c>
      <c r="U29" s="77">
        <v>0</v>
      </c>
      <c r="V29" s="77">
        <v>0</v>
      </c>
      <c r="W29" s="111">
        <f t="shared" si="3"/>
        <v>0</v>
      </c>
      <c r="X29" s="77">
        <v>0</v>
      </c>
      <c r="Y29" s="111">
        <f t="shared" si="4"/>
        <v>0</v>
      </c>
    </row>
    <row r="30" spans="1:25" ht="27.75" customHeight="1" x14ac:dyDescent="0.2">
      <c r="A30" s="332" t="s">
        <v>446</v>
      </c>
      <c r="B30" s="332"/>
      <c r="C30" s="332"/>
      <c r="D30" s="332"/>
      <c r="E30" s="332"/>
      <c r="F30" s="332"/>
      <c r="G30" s="10">
        <v>24</v>
      </c>
      <c r="H30" s="114">
        <f>SUM(H10:H29)</f>
        <v>221915350</v>
      </c>
      <c r="I30" s="114">
        <f t="shared" ref="I30:Y30" si="5">SUM(I10:I29)</f>
        <v>1218381</v>
      </c>
      <c r="J30" s="114">
        <f t="shared" si="5"/>
        <v>11095768</v>
      </c>
      <c r="K30" s="114">
        <f t="shared" si="5"/>
        <v>18158509</v>
      </c>
      <c r="L30" s="114">
        <f t="shared" si="5"/>
        <v>13743570</v>
      </c>
      <c r="M30" s="114">
        <f t="shared" si="5"/>
        <v>0</v>
      </c>
      <c r="N30" s="114">
        <f t="shared" si="5"/>
        <v>390640</v>
      </c>
      <c r="O30" s="114">
        <f t="shared" si="5"/>
        <v>0</v>
      </c>
      <c r="P30" s="114">
        <f t="shared" si="5"/>
        <v>39878</v>
      </c>
      <c r="Q30" s="114">
        <f t="shared" si="5"/>
        <v>0</v>
      </c>
      <c r="R30" s="114">
        <f t="shared" si="5"/>
        <v>0</v>
      </c>
      <c r="S30" s="114">
        <f t="shared" si="5"/>
        <v>0</v>
      </c>
      <c r="T30" s="114">
        <f t="shared" si="5"/>
        <v>0</v>
      </c>
      <c r="U30" s="114">
        <f t="shared" si="5"/>
        <v>42165052</v>
      </c>
      <c r="V30" s="114">
        <f t="shared" si="5"/>
        <v>27027615</v>
      </c>
      <c r="W30" s="114">
        <f t="shared" si="5"/>
        <v>308267623</v>
      </c>
      <c r="X30" s="114">
        <f t="shared" si="5"/>
        <v>138553412</v>
      </c>
      <c r="Y30" s="114">
        <f t="shared" si="5"/>
        <v>446821035</v>
      </c>
    </row>
    <row r="31" spans="1:25" x14ac:dyDescent="0.2">
      <c r="A31" s="333" t="s">
        <v>367</v>
      </c>
      <c r="B31" s="334"/>
      <c r="C31" s="334"/>
      <c r="D31" s="334"/>
      <c r="E31" s="334"/>
      <c r="F31" s="334"/>
      <c r="G31" s="334"/>
      <c r="H31" s="334"/>
      <c r="I31" s="334"/>
      <c r="J31" s="334"/>
      <c r="K31" s="334"/>
      <c r="L31" s="334"/>
      <c r="M31" s="334"/>
      <c r="N31" s="334"/>
      <c r="O31" s="334"/>
      <c r="P31" s="334"/>
      <c r="Q31" s="334"/>
      <c r="R31" s="334"/>
      <c r="S31" s="334"/>
      <c r="T31" s="334"/>
      <c r="U31" s="334"/>
      <c r="V31" s="334"/>
      <c r="W31" s="334"/>
      <c r="X31" s="334"/>
      <c r="Y31" s="334"/>
    </row>
    <row r="32" spans="1:25" ht="36.75" customHeight="1" x14ac:dyDescent="0.2">
      <c r="A32" s="335" t="s">
        <v>447</v>
      </c>
      <c r="B32" s="336"/>
      <c r="C32" s="336"/>
      <c r="D32" s="336"/>
      <c r="E32" s="336"/>
      <c r="F32" s="336"/>
      <c r="G32" s="9">
        <v>25</v>
      </c>
      <c r="H32" s="112">
        <f>SUM(H12:H20)</f>
        <v>0</v>
      </c>
      <c r="I32" s="112">
        <f t="shared" ref="I32:Y32" si="6">SUM(I12:I20)</f>
        <v>0</v>
      </c>
      <c r="J32" s="112">
        <f t="shared" si="6"/>
        <v>0</v>
      </c>
      <c r="K32" s="112">
        <f t="shared" si="6"/>
        <v>0</v>
      </c>
      <c r="L32" s="112">
        <f t="shared" si="6"/>
        <v>0</v>
      </c>
      <c r="M32" s="112">
        <f t="shared" si="6"/>
        <v>0</v>
      </c>
      <c r="N32" s="112">
        <f t="shared" si="6"/>
        <v>0</v>
      </c>
      <c r="O32" s="112">
        <f t="shared" si="6"/>
        <v>0</v>
      </c>
      <c r="P32" s="112">
        <f t="shared" si="6"/>
        <v>32033</v>
      </c>
      <c r="Q32" s="112">
        <f t="shared" si="6"/>
        <v>0</v>
      </c>
      <c r="R32" s="112">
        <f t="shared" si="6"/>
        <v>0</v>
      </c>
      <c r="S32" s="112">
        <f t="shared" si="6"/>
        <v>0</v>
      </c>
      <c r="T32" s="112">
        <f t="shared" si="6"/>
        <v>0</v>
      </c>
      <c r="U32" s="112">
        <f t="shared" si="6"/>
        <v>0</v>
      </c>
      <c r="V32" s="112">
        <f t="shared" si="6"/>
        <v>0</v>
      </c>
      <c r="W32" s="112">
        <f t="shared" si="6"/>
        <v>32033</v>
      </c>
      <c r="X32" s="112">
        <f t="shared" si="6"/>
        <v>0</v>
      </c>
      <c r="Y32" s="112">
        <f t="shared" si="6"/>
        <v>32033</v>
      </c>
    </row>
    <row r="33" spans="1:25" ht="31.5" customHeight="1" x14ac:dyDescent="0.2">
      <c r="A33" s="335" t="s">
        <v>448</v>
      </c>
      <c r="B33" s="336"/>
      <c r="C33" s="336"/>
      <c r="D33" s="336"/>
      <c r="E33" s="336"/>
      <c r="F33" s="336"/>
      <c r="G33" s="9">
        <v>26</v>
      </c>
      <c r="H33" s="112">
        <f>H11+H32</f>
        <v>0</v>
      </c>
      <c r="I33" s="112">
        <f t="shared" ref="I33:Y33" si="7">I11+I32</f>
        <v>0</v>
      </c>
      <c r="J33" s="112">
        <f t="shared" si="7"/>
        <v>0</v>
      </c>
      <c r="K33" s="112">
        <f t="shared" si="7"/>
        <v>0</v>
      </c>
      <c r="L33" s="112">
        <f t="shared" si="7"/>
        <v>0</v>
      </c>
      <c r="M33" s="112">
        <f t="shared" si="7"/>
        <v>0</v>
      </c>
      <c r="N33" s="112">
        <f t="shared" si="7"/>
        <v>0</v>
      </c>
      <c r="O33" s="112">
        <f t="shared" si="7"/>
        <v>0</v>
      </c>
      <c r="P33" s="112">
        <f t="shared" si="7"/>
        <v>32033</v>
      </c>
      <c r="Q33" s="112">
        <f t="shared" si="7"/>
        <v>0</v>
      </c>
      <c r="R33" s="112">
        <f t="shared" si="7"/>
        <v>0</v>
      </c>
      <c r="S33" s="112">
        <f t="shared" si="7"/>
        <v>0</v>
      </c>
      <c r="T33" s="112">
        <f t="shared" si="7"/>
        <v>0</v>
      </c>
      <c r="U33" s="112">
        <f t="shared" si="7"/>
        <v>0</v>
      </c>
      <c r="V33" s="112">
        <f t="shared" si="7"/>
        <v>27027615</v>
      </c>
      <c r="W33" s="112">
        <f t="shared" si="7"/>
        <v>27059648</v>
      </c>
      <c r="X33" s="112">
        <f t="shared" si="7"/>
        <v>6639711</v>
      </c>
      <c r="Y33" s="112">
        <f t="shared" si="7"/>
        <v>33699359</v>
      </c>
    </row>
    <row r="34" spans="1:25" ht="30.75" customHeight="1" x14ac:dyDescent="0.2">
      <c r="A34" s="337" t="s">
        <v>449</v>
      </c>
      <c r="B34" s="338"/>
      <c r="C34" s="338"/>
      <c r="D34" s="338"/>
      <c r="E34" s="338"/>
      <c r="F34" s="338"/>
      <c r="G34" s="9">
        <v>27</v>
      </c>
      <c r="H34" s="114">
        <f>SUM(H21:H29)</f>
        <v>-1</v>
      </c>
      <c r="I34" s="114">
        <f t="shared" ref="I34:Y34" si="8">SUM(I21:I29)</f>
        <v>525113</v>
      </c>
      <c r="J34" s="114">
        <f t="shared" si="8"/>
        <v>0</v>
      </c>
      <c r="K34" s="114">
        <f t="shared" si="8"/>
        <v>0</v>
      </c>
      <c r="L34" s="114">
        <f t="shared" si="8"/>
        <v>-2769572</v>
      </c>
      <c r="M34" s="114">
        <f t="shared" si="8"/>
        <v>0</v>
      </c>
      <c r="N34" s="114">
        <f t="shared" si="8"/>
        <v>-4723648</v>
      </c>
      <c r="O34" s="114">
        <f t="shared" si="8"/>
        <v>0</v>
      </c>
      <c r="P34" s="114">
        <f t="shared" si="8"/>
        <v>0</v>
      </c>
      <c r="Q34" s="114">
        <f t="shared" si="8"/>
        <v>0</v>
      </c>
      <c r="R34" s="114">
        <f t="shared" si="8"/>
        <v>0</v>
      </c>
      <c r="S34" s="114">
        <f t="shared" si="8"/>
        <v>0</v>
      </c>
      <c r="T34" s="114">
        <f t="shared" si="8"/>
        <v>0</v>
      </c>
      <c r="U34" s="114">
        <f t="shared" si="8"/>
        <v>-4439688</v>
      </c>
      <c r="V34" s="114">
        <f t="shared" si="8"/>
        <v>-19601100</v>
      </c>
      <c r="W34" s="114">
        <f t="shared" si="8"/>
        <v>-25469752</v>
      </c>
      <c r="X34" s="114">
        <f t="shared" si="8"/>
        <v>-2535127</v>
      </c>
      <c r="Y34" s="114">
        <f t="shared" si="8"/>
        <v>-28004879</v>
      </c>
    </row>
    <row r="35" spans="1:25" x14ac:dyDescent="0.2">
      <c r="A35" s="333" t="s">
        <v>368</v>
      </c>
      <c r="B35" s="339"/>
      <c r="C35" s="339"/>
      <c r="D35" s="339"/>
      <c r="E35" s="339"/>
      <c r="F35" s="339"/>
      <c r="G35" s="339"/>
      <c r="H35" s="339"/>
      <c r="I35" s="339"/>
      <c r="J35" s="339"/>
      <c r="K35" s="339"/>
      <c r="L35" s="339"/>
      <c r="M35" s="339"/>
      <c r="N35" s="339"/>
      <c r="O35" s="339"/>
      <c r="P35" s="339"/>
      <c r="Q35" s="339"/>
      <c r="R35" s="339"/>
      <c r="S35" s="339"/>
      <c r="T35" s="339"/>
      <c r="U35" s="339"/>
      <c r="V35" s="339"/>
      <c r="W35" s="339"/>
      <c r="X35" s="339"/>
      <c r="Y35" s="339"/>
    </row>
    <row r="36" spans="1:25" x14ac:dyDescent="0.2">
      <c r="A36" s="331" t="s">
        <v>369</v>
      </c>
      <c r="B36" s="331"/>
      <c r="C36" s="331"/>
      <c r="D36" s="331"/>
      <c r="E36" s="331"/>
      <c r="F36" s="331"/>
      <c r="G36" s="8">
        <v>28</v>
      </c>
      <c r="H36" s="77">
        <v>221915350</v>
      </c>
      <c r="I36" s="77">
        <v>1218381</v>
      </c>
      <c r="J36" s="77">
        <v>11095768</v>
      </c>
      <c r="K36" s="77">
        <v>18158509</v>
      </c>
      <c r="L36" s="77">
        <v>13743570</v>
      </c>
      <c r="M36" s="77">
        <v>0</v>
      </c>
      <c r="N36" s="77">
        <v>390640</v>
      </c>
      <c r="O36" s="77">
        <v>0</v>
      </c>
      <c r="P36" s="77">
        <v>39878</v>
      </c>
      <c r="Q36" s="77">
        <v>0</v>
      </c>
      <c r="R36" s="77">
        <v>0</v>
      </c>
      <c r="S36" s="77">
        <v>0</v>
      </c>
      <c r="T36" s="77">
        <v>0</v>
      </c>
      <c r="U36" s="77">
        <v>42165052</v>
      </c>
      <c r="V36" s="77">
        <v>27027615</v>
      </c>
      <c r="W36" s="111">
        <f>H36+I36+J36+K36-L36+M36+N36+O36+P36+Q36+R36+U36+V36+S36+T36</f>
        <v>308267623</v>
      </c>
      <c r="X36" s="77">
        <v>138553412</v>
      </c>
      <c r="Y36" s="111">
        <f t="shared" ref="Y36:Y38" si="9">W36+X36</f>
        <v>446821035</v>
      </c>
    </row>
    <row r="37" spans="1:25" x14ac:dyDescent="0.2">
      <c r="A37" s="314" t="s">
        <v>370</v>
      </c>
      <c r="B37" s="314"/>
      <c r="C37" s="314"/>
      <c r="D37" s="314"/>
      <c r="E37" s="314"/>
      <c r="F37" s="314"/>
      <c r="G37" s="8">
        <v>29</v>
      </c>
      <c r="H37" s="77">
        <v>0</v>
      </c>
      <c r="I37" s="77">
        <v>0</v>
      </c>
      <c r="J37" s="77">
        <v>0</v>
      </c>
      <c r="K37" s="77">
        <v>0</v>
      </c>
      <c r="L37" s="77">
        <v>0</v>
      </c>
      <c r="M37" s="77">
        <v>0</v>
      </c>
      <c r="N37" s="77">
        <v>0</v>
      </c>
      <c r="O37" s="77">
        <v>0</v>
      </c>
      <c r="P37" s="77">
        <v>0</v>
      </c>
      <c r="Q37" s="77">
        <v>0</v>
      </c>
      <c r="R37" s="77">
        <v>0</v>
      </c>
      <c r="S37" s="77">
        <v>0</v>
      </c>
      <c r="T37" s="77">
        <v>0</v>
      </c>
      <c r="U37" s="77">
        <v>0</v>
      </c>
      <c r="V37" s="77">
        <v>0</v>
      </c>
      <c r="W37" s="111">
        <f>H37+I37+J37+K37-L37+M37+N37+O37+P37+Q37+R37+U37+V37</f>
        <v>0</v>
      </c>
      <c r="X37" s="77">
        <v>0</v>
      </c>
      <c r="Y37" s="111">
        <f t="shared" si="9"/>
        <v>0</v>
      </c>
    </row>
    <row r="38" spans="1:25" x14ac:dyDescent="0.2">
      <c r="A38" s="314" t="s">
        <v>371</v>
      </c>
      <c r="B38" s="314"/>
      <c r="C38" s="314"/>
      <c r="D38" s="314"/>
      <c r="E38" s="314"/>
      <c r="F38" s="314"/>
      <c r="G38" s="8">
        <v>30</v>
      </c>
      <c r="H38" s="77">
        <v>0</v>
      </c>
      <c r="I38" s="77">
        <v>0</v>
      </c>
      <c r="J38" s="77">
        <v>0</v>
      </c>
      <c r="K38" s="77">
        <v>0</v>
      </c>
      <c r="L38" s="77">
        <v>0</v>
      </c>
      <c r="M38" s="77">
        <v>0</v>
      </c>
      <c r="N38" s="77">
        <v>0</v>
      </c>
      <c r="O38" s="77">
        <v>0</v>
      </c>
      <c r="P38" s="77">
        <v>0</v>
      </c>
      <c r="Q38" s="77">
        <v>0</v>
      </c>
      <c r="R38" s="77">
        <v>0</v>
      </c>
      <c r="S38" s="77">
        <v>0</v>
      </c>
      <c r="T38" s="77">
        <v>0</v>
      </c>
      <c r="U38" s="77">
        <v>0</v>
      </c>
      <c r="V38" s="77">
        <v>0</v>
      </c>
      <c r="W38" s="111">
        <f>H38+I38+J38+K38-L38+M38+N38+O38+P38+Q38+R38+U38+V38</f>
        <v>0</v>
      </c>
      <c r="X38" s="77">
        <v>0</v>
      </c>
      <c r="Y38" s="111">
        <f t="shared" si="9"/>
        <v>0</v>
      </c>
    </row>
    <row r="39" spans="1:25" ht="25.5" customHeight="1" x14ac:dyDescent="0.2">
      <c r="A39" s="315" t="s">
        <v>450</v>
      </c>
      <c r="B39" s="315"/>
      <c r="C39" s="315"/>
      <c r="D39" s="315"/>
      <c r="E39" s="315"/>
      <c r="F39" s="315"/>
      <c r="G39" s="9">
        <v>31</v>
      </c>
      <c r="H39" s="112">
        <f>H36+H37+H38</f>
        <v>221915350</v>
      </c>
      <c r="I39" s="112">
        <f t="shared" ref="I39:Y39" si="10">I36+I37+I38</f>
        <v>1218381</v>
      </c>
      <c r="J39" s="112">
        <f t="shared" si="10"/>
        <v>11095768</v>
      </c>
      <c r="K39" s="112">
        <f t="shared" si="10"/>
        <v>18158509</v>
      </c>
      <c r="L39" s="112">
        <f t="shared" si="10"/>
        <v>13743570</v>
      </c>
      <c r="M39" s="112">
        <f t="shared" si="10"/>
        <v>0</v>
      </c>
      <c r="N39" s="112">
        <f t="shared" si="10"/>
        <v>390640</v>
      </c>
      <c r="O39" s="112">
        <f t="shared" si="10"/>
        <v>0</v>
      </c>
      <c r="P39" s="112">
        <f t="shared" si="10"/>
        <v>39878</v>
      </c>
      <c r="Q39" s="112">
        <f t="shared" si="10"/>
        <v>0</v>
      </c>
      <c r="R39" s="112">
        <f t="shared" si="10"/>
        <v>0</v>
      </c>
      <c r="S39" s="112">
        <f t="shared" si="10"/>
        <v>0</v>
      </c>
      <c r="T39" s="112">
        <f t="shared" si="10"/>
        <v>0</v>
      </c>
      <c r="U39" s="112">
        <f t="shared" si="10"/>
        <v>42165052</v>
      </c>
      <c r="V39" s="112">
        <f t="shared" si="10"/>
        <v>27027615</v>
      </c>
      <c r="W39" s="112">
        <f t="shared" si="10"/>
        <v>308267623</v>
      </c>
      <c r="X39" s="112">
        <f t="shared" si="10"/>
        <v>138553412</v>
      </c>
      <c r="Y39" s="112">
        <f t="shared" si="10"/>
        <v>446821035</v>
      </c>
    </row>
    <row r="40" spans="1:25" x14ac:dyDescent="0.2">
      <c r="A40" s="314" t="s">
        <v>372</v>
      </c>
      <c r="B40" s="314"/>
      <c r="C40" s="314"/>
      <c r="D40" s="314"/>
      <c r="E40" s="314"/>
      <c r="F40" s="314"/>
      <c r="G40" s="8">
        <v>32</v>
      </c>
      <c r="H40" s="113">
        <v>0</v>
      </c>
      <c r="I40" s="113">
        <v>0</v>
      </c>
      <c r="J40" s="113">
        <v>0</v>
      </c>
      <c r="K40" s="113">
        <v>0</v>
      </c>
      <c r="L40" s="113">
        <v>0</v>
      </c>
      <c r="M40" s="113">
        <v>0</v>
      </c>
      <c r="N40" s="113">
        <v>0</v>
      </c>
      <c r="O40" s="113">
        <v>0</v>
      </c>
      <c r="P40" s="113">
        <v>0</v>
      </c>
      <c r="Q40" s="113">
        <v>0</v>
      </c>
      <c r="R40" s="113">
        <v>0</v>
      </c>
      <c r="S40" s="113">
        <v>0</v>
      </c>
      <c r="T40" s="113">
        <v>0</v>
      </c>
      <c r="U40" s="113">
        <v>0</v>
      </c>
      <c r="V40" s="77">
        <v>25803461</v>
      </c>
      <c r="W40" s="111">
        <f t="shared" ref="W40:W58" si="11">H40+I40+J40+K40-L40+M40+N40+O40+P40+Q40+R40+U40+V40+S40+T40</f>
        <v>25803461</v>
      </c>
      <c r="X40" s="77">
        <v>7014765</v>
      </c>
      <c r="Y40" s="111">
        <f t="shared" ref="Y40:Y58" si="12">W40+X40</f>
        <v>32818226</v>
      </c>
    </row>
    <row r="41" spans="1:25" x14ac:dyDescent="0.2">
      <c r="A41" s="314" t="s">
        <v>373</v>
      </c>
      <c r="B41" s="314"/>
      <c r="C41" s="314"/>
      <c r="D41" s="314"/>
      <c r="E41" s="314"/>
      <c r="F41" s="314"/>
      <c r="G41" s="8">
        <v>33</v>
      </c>
      <c r="H41" s="113">
        <v>0</v>
      </c>
      <c r="I41" s="113">
        <v>0</v>
      </c>
      <c r="J41" s="113">
        <v>0</v>
      </c>
      <c r="K41" s="113">
        <v>0</v>
      </c>
      <c r="L41" s="113">
        <v>0</v>
      </c>
      <c r="M41" s="113">
        <v>0</v>
      </c>
      <c r="N41" s="77">
        <v>0</v>
      </c>
      <c r="O41" s="113">
        <v>0</v>
      </c>
      <c r="P41" s="113">
        <v>0</v>
      </c>
      <c r="Q41" s="113">
        <v>0</v>
      </c>
      <c r="R41" s="113">
        <v>0</v>
      </c>
      <c r="S41" s="113">
        <v>0</v>
      </c>
      <c r="T41" s="113">
        <v>0</v>
      </c>
      <c r="U41" s="113">
        <v>0</v>
      </c>
      <c r="V41" s="113">
        <v>0</v>
      </c>
      <c r="W41" s="111">
        <f t="shared" si="11"/>
        <v>0</v>
      </c>
      <c r="X41" s="77">
        <v>0</v>
      </c>
      <c r="Y41" s="111">
        <f t="shared" si="12"/>
        <v>0</v>
      </c>
    </row>
    <row r="42" spans="1:25" ht="27" customHeight="1" x14ac:dyDescent="0.2">
      <c r="A42" s="314" t="s">
        <v>374</v>
      </c>
      <c r="B42" s="314"/>
      <c r="C42" s="314"/>
      <c r="D42" s="314"/>
      <c r="E42" s="314"/>
      <c r="F42" s="314"/>
      <c r="G42" s="8">
        <v>34</v>
      </c>
      <c r="H42" s="113">
        <v>0</v>
      </c>
      <c r="I42" s="113">
        <v>0</v>
      </c>
      <c r="J42" s="113">
        <v>0</v>
      </c>
      <c r="K42" s="113">
        <v>0</v>
      </c>
      <c r="L42" s="113">
        <v>0</v>
      </c>
      <c r="M42" s="113">
        <v>0</v>
      </c>
      <c r="N42" s="113">
        <v>0</v>
      </c>
      <c r="O42" s="77">
        <v>0</v>
      </c>
      <c r="P42" s="113">
        <v>0</v>
      </c>
      <c r="Q42" s="113">
        <v>0</v>
      </c>
      <c r="R42" s="113">
        <v>0</v>
      </c>
      <c r="S42" s="113">
        <v>0</v>
      </c>
      <c r="T42" s="113">
        <v>0</v>
      </c>
      <c r="U42" s="77">
        <v>0</v>
      </c>
      <c r="V42" s="77">
        <v>0</v>
      </c>
      <c r="W42" s="111">
        <f t="shared" si="11"/>
        <v>0</v>
      </c>
      <c r="X42" s="77">
        <v>0</v>
      </c>
      <c r="Y42" s="111">
        <f t="shared" si="12"/>
        <v>0</v>
      </c>
    </row>
    <row r="43" spans="1:25" ht="20.25" customHeight="1" x14ac:dyDescent="0.2">
      <c r="A43" s="314" t="s">
        <v>438</v>
      </c>
      <c r="B43" s="314"/>
      <c r="C43" s="314"/>
      <c r="D43" s="314"/>
      <c r="E43" s="314"/>
      <c r="F43" s="314"/>
      <c r="G43" s="8">
        <v>35</v>
      </c>
      <c r="H43" s="113">
        <v>0</v>
      </c>
      <c r="I43" s="113">
        <v>0</v>
      </c>
      <c r="J43" s="113">
        <v>0</v>
      </c>
      <c r="K43" s="113">
        <v>0</v>
      </c>
      <c r="L43" s="113">
        <v>0</v>
      </c>
      <c r="M43" s="113">
        <v>0</v>
      </c>
      <c r="N43" s="113">
        <v>0</v>
      </c>
      <c r="O43" s="113">
        <v>0</v>
      </c>
      <c r="P43" s="77">
        <v>-47554</v>
      </c>
      <c r="Q43" s="113">
        <v>0</v>
      </c>
      <c r="R43" s="113">
        <v>0</v>
      </c>
      <c r="S43" s="113">
        <v>0</v>
      </c>
      <c r="T43" s="113">
        <v>0</v>
      </c>
      <c r="U43" s="77">
        <v>-61624</v>
      </c>
      <c r="V43" s="77">
        <v>0</v>
      </c>
      <c r="W43" s="111">
        <f t="shared" si="11"/>
        <v>-109178</v>
      </c>
      <c r="X43" s="77">
        <v>0</v>
      </c>
      <c r="Y43" s="111">
        <f t="shared" si="12"/>
        <v>-109178</v>
      </c>
    </row>
    <row r="44" spans="1:25" ht="21" customHeight="1" x14ac:dyDescent="0.2">
      <c r="A44" s="314" t="s">
        <v>375</v>
      </c>
      <c r="B44" s="314"/>
      <c r="C44" s="314"/>
      <c r="D44" s="314"/>
      <c r="E44" s="314"/>
      <c r="F44" s="314"/>
      <c r="G44" s="8">
        <v>36</v>
      </c>
      <c r="H44" s="113">
        <v>0</v>
      </c>
      <c r="I44" s="113">
        <v>0</v>
      </c>
      <c r="J44" s="113">
        <v>0</v>
      </c>
      <c r="K44" s="113">
        <v>0</v>
      </c>
      <c r="L44" s="113">
        <v>0</v>
      </c>
      <c r="M44" s="113">
        <v>0</v>
      </c>
      <c r="N44" s="113">
        <v>0</v>
      </c>
      <c r="O44" s="113">
        <v>0</v>
      </c>
      <c r="P44" s="113">
        <v>0</v>
      </c>
      <c r="Q44" s="77">
        <v>0</v>
      </c>
      <c r="R44" s="113">
        <v>0</v>
      </c>
      <c r="S44" s="113">
        <v>0</v>
      </c>
      <c r="T44" s="113">
        <v>0</v>
      </c>
      <c r="U44" s="77">
        <v>0</v>
      </c>
      <c r="V44" s="77">
        <v>0</v>
      </c>
      <c r="W44" s="111">
        <f t="shared" si="11"/>
        <v>0</v>
      </c>
      <c r="X44" s="77">
        <v>0</v>
      </c>
      <c r="Y44" s="111">
        <f t="shared" si="12"/>
        <v>0</v>
      </c>
    </row>
    <row r="45" spans="1:25" ht="29.25" customHeight="1" x14ac:dyDescent="0.2">
      <c r="A45" s="314" t="s">
        <v>376</v>
      </c>
      <c r="B45" s="314"/>
      <c r="C45" s="314"/>
      <c r="D45" s="314"/>
      <c r="E45" s="314"/>
      <c r="F45" s="314"/>
      <c r="G45" s="8">
        <v>37</v>
      </c>
      <c r="H45" s="113">
        <v>0</v>
      </c>
      <c r="I45" s="113">
        <v>0</v>
      </c>
      <c r="J45" s="113">
        <v>0</v>
      </c>
      <c r="K45" s="113">
        <v>0</v>
      </c>
      <c r="L45" s="113">
        <v>0</v>
      </c>
      <c r="M45" s="113">
        <v>0</v>
      </c>
      <c r="N45" s="113">
        <v>0</v>
      </c>
      <c r="O45" s="113">
        <v>0</v>
      </c>
      <c r="P45" s="113">
        <v>0</v>
      </c>
      <c r="Q45" s="113">
        <v>0</v>
      </c>
      <c r="R45" s="77">
        <v>0</v>
      </c>
      <c r="S45" s="77">
        <v>0</v>
      </c>
      <c r="T45" s="77">
        <v>0</v>
      </c>
      <c r="U45" s="77">
        <v>0</v>
      </c>
      <c r="V45" s="77">
        <v>0</v>
      </c>
      <c r="W45" s="111">
        <f t="shared" si="11"/>
        <v>0</v>
      </c>
      <c r="X45" s="77">
        <v>0</v>
      </c>
      <c r="Y45" s="111">
        <f t="shared" si="12"/>
        <v>0</v>
      </c>
    </row>
    <row r="46" spans="1:25" ht="21" customHeight="1" x14ac:dyDescent="0.2">
      <c r="A46" s="314" t="s">
        <v>377</v>
      </c>
      <c r="B46" s="314"/>
      <c r="C46" s="314"/>
      <c r="D46" s="314"/>
      <c r="E46" s="314"/>
      <c r="F46" s="314"/>
      <c r="G46" s="8">
        <v>38</v>
      </c>
      <c r="H46" s="113">
        <v>0</v>
      </c>
      <c r="I46" s="113">
        <v>0</v>
      </c>
      <c r="J46" s="113">
        <v>0</v>
      </c>
      <c r="K46" s="113">
        <v>0</v>
      </c>
      <c r="L46" s="113">
        <v>0</v>
      </c>
      <c r="M46" s="113">
        <v>0</v>
      </c>
      <c r="N46" s="77">
        <v>0</v>
      </c>
      <c r="O46" s="77">
        <v>0</v>
      </c>
      <c r="P46" s="77">
        <v>0</v>
      </c>
      <c r="Q46" s="77">
        <v>0</v>
      </c>
      <c r="R46" s="77">
        <v>0</v>
      </c>
      <c r="S46" s="77">
        <v>0</v>
      </c>
      <c r="T46" s="77">
        <v>0</v>
      </c>
      <c r="U46" s="77">
        <v>0</v>
      </c>
      <c r="V46" s="77">
        <v>0</v>
      </c>
      <c r="W46" s="111">
        <f t="shared" si="11"/>
        <v>0</v>
      </c>
      <c r="X46" s="77">
        <v>0</v>
      </c>
      <c r="Y46" s="111">
        <f t="shared" si="12"/>
        <v>0</v>
      </c>
    </row>
    <row r="47" spans="1:25" x14ac:dyDescent="0.2">
      <c r="A47" s="314" t="s">
        <v>378</v>
      </c>
      <c r="B47" s="314"/>
      <c r="C47" s="314"/>
      <c r="D47" s="314"/>
      <c r="E47" s="314"/>
      <c r="F47" s="314"/>
      <c r="G47" s="8">
        <v>39</v>
      </c>
      <c r="H47" s="113">
        <v>0</v>
      </c>
      <c r="I47" s="113">
        <v>0</v>
      </c>
      <c r="J47" s="113">
        <v>0</v>
      </c>
      <c r="K47" s="113">
        <v>0</v>
      </c>
      <c r="L47" s="113">
        <v>0</v>
      </c>
      <c r="M47" s="113">
        <v>0</v>
      </c>
      <c r="N47" s="77">
        <v>0</v>
      </c>
      <c r="O47" s="77">
        <v>0</v>
      </c>
      <c r="P47" s="77">
        <v>0</v>
      </c>
      <c r="Q47" s="77">
        <v>0</v>
      </c>
      <c r="R47" s="77">
        <v>0</v>
      </c>
      <c r="S47" s="77">
        <v>0</v>
      </c>
      <c r="T47" s="77">
        <v>0</v>
      </c>
      <c r="U47" s="77">
        <v>0</v>
      </c>
      <c r="V47" s="77">
        <v>0</v>
      </c>
      <c r="W47" s="111">
        <f t="shared" si="11"/>
        <v>0</v>
      </c>
      <c r="X47" s="77">
        <v>0</v>
      </c>
      <c r="Y47" s="111">
        <f t="shared" si="12"/>
        <v>0</v>
      </c>
    </row>
    <row r="48" spans="1:25" x14ac:dyDescent="0.2">
      <c r="A48" s="314" t="s">
        <v>379</v>
      </c>
      <c r="B48" s="314"/>
      <c r="C48" s="314"/>
      <c r="D48" s="314"/>
      <c r="E48" s="314"/>
      <c r="F48" s="314"/>
      <c r="G48" s="8">
        <v>40</v>
      </c>
      <c r="H48" s="77">
        <v>0</v>
      </c>
      <c r="I48" s="77">
        <v>0</v>
      </c>
      <c r="J48" s="77">
        <v>0</v>
      </c>
      <c r="K48" s="77">
        <v>0</v>
      </c>
      <c r="L48" s="77">
        <v>0</v>
      </c>
      <c r="M48" s="77">
        <v>0</v>
      </c>
      <c r="N48" s="77">
        <v>0</v>
      </c>
      <c r="O48" s="77">
        <v>0</v>
      </c>
      <c r="P48" s="77">
        <v>0</v>
      </c>
      <c r="Q48" s="77">
        <v>0</v>
      </c>
      <c r="R48" s="77">
        <v>0</v>
      </c>
      <c r="S48" s="77">
        <v>0</v>
      </c>
      <c r="T48" s="77">
        <v>0</v>
      </c>
      <c r="U48" s="77">
        <v>0</v>
      </c>
      <c r="V48" s="77">
        <v>0</v>
      </c>
      <c r="W48" s="111">
        <f t="shared" si="11"/>
        <v>0</v>
      </c>
      <c r="X48" s="77">
        <v>0</v>
      </c>
      <c r="Y48" s="111">
        <f t="shared" si="12"/>
        <v>0</v>
      </c>
    </row>
    <row r="49" spans="1:25" x14ac:dyDescent="0.2">
      <c r="A49" s="314" t="s">
        <v>451</v>
      </c>
      <c r="B49" s="314"/>
      <c r="C49" s="314"/>
      <c r="D49" s="314"/>
      <c r="E49" s="314"/>
      <c r="F49" s="314"/>
      <c r="G49" s="8">
        <v>41</v>
      </c>
      <c r="H49" s="113">
        <v>0</v>
      </c>
      <c r="I49" s="113">
        <v>0</v>
      </c>
      <c r="J49" s="113">
        <v>0</v>
      </c>
      <c r="K49" s="113">
        <v>0</v>
      </c>
      <c r="L49" s="113">
        <v>0</v>
      </c>
      <c r="M49" s="113">
        <v>0</v>
      </c>
      <c r="N49" s="77">
        <v>0</v>
      </c>
      <c r="O49" s="77">
        <v>0</v>
      </c>
      <c r="P49" s="77">
        <v>7676</v>
      </c>
      <c r="Q49" s="77">
        <v>0</v>
      </c>
      <c r="R49" s="77">
        <v>0</v>
      </c>
      <c r="S49" s="77">
        <v>0</v>
      </c>
      <c r="T49" s="77">
        <v>0</v>
      </c>
      <c r="U49" s="77">
        <v>0</v>
      </c>
      <c r="V49" s="77">
        <v>0</v>
      </c>
      <c r="W49" s="111">
        <f t="shared" si="11"/>
        <v>7676</v>
      </c>
      <c r="X49" s="77">
        <v>0</v>
      </c>
      <c r="Y49" s="111">
        <f t="shared" si="12"/>
        <v>7676</v>
      </c>
    </row>
    <row r="50" spans="1:25" ht="32.25" customHeight="1" x14ac:dyDescent="0.2">
      <c r="A50" s="314" t="s">
        <v>452</v>
      </c>
      <c r="B50" s="314"/>
      <c r="C50" s="314"/>
      <c r="D50" s="314"/>
      <c r="E50" s="314"/>
      <c r="F50" s="314"/>
      <c r="G50" s="8">
        <v>42</v>
      </c>
      <c r="H50" s="77">
        <v>0</v>
      </c>
      <c r="I50" s="77">
        <v>0</v>
      </c>
      <c r="J50" s="77">
        <v>0</v>
      </c>
      <c r="K50" s="77">
        <v>0</v>
      </c>
      <c r="L50" s="77">
        <v>0</v>
      </c>
      <c r="M50" s="77">
        <v>0</v>
      </c>
      <c r="N50" s="77">
        <v>0</v>
      </c>
      <c r="O50" s="77">
        <v>0</v>
      </c>
      <c r="P50" s="77">
        <v>0</v>
      </c>
      <c r="Q50" s="77">
        <v>0</v>
      </c>
      <c r="R50" s="77">
        <v>0</v>
      </c>
      <c r="S50" s="77">
        <v>0</v>
      </c>
      <c r="T50" s="77">
        <v>0</v>
      </c>
      <c r="U50" s="77">
        <v>0</v>
      </c>
      <c r="V50" s="77">
        <v>0</v>
      </c>
      <c r="W50" s="111">
        <f t="shared" si="11"/>
        <v>0</v>
      </c>
      <c r="X50" s="77">
        <v>0</v>
      </c>
      <c r="Y50" s="111">
        <f t="shared" si="12"/>
        <v>0</v>
      </c>
    </row>
    <row r="51" spans="1:25" ht="26.25" customHeight="1" x14ac:dyDescent="0.2">
      <c r="A51" s="314" t="s">
        <v>439</v>
      </c>
      <c r="B51" s="314"/>
      <c r="C51" s="314"/>
      <c r="D51" s="314"/>
      <c r="E51" s="314"/>
      <c r="F51" s="314"/>
      <c r="G51" s="8">
        <v>43</v>
      </c>
      <c r="H51" s="77">
        <v>0</v>
      </c>
      <c r="I51" s="77">
        <v>0</v>
      </c>
      <c r="J51" s="77">
        <v>0</v>
      </c>
      <c r="K51" s="77">
        <v>0</v>
      </c>
      <c r="L51" s="77">
        <v>0</v>
      </c>
      <c r="M51" s="77">
        <v>0</v>
      </c>
      <c r="N51" s="77">
        <v>0</v>
      </c>
      <c r="O51" s="77">
        <v>0</v>
      </c>
      <c r="P51" s="77">
        <v>0</v>
      </c>
      <c r="Q51" s="77">
        <v>0</v>
      </c>
      <c r="R51" s="77">
        <v>0</v>
      </c>
      <c r="S51" s="77">
        <v>0</v>
      </c>
      <c r="T51" s="77">
        <v>0</v>
      </c>
      <c r="U51" s="77">
        <v>0</v>
      </c>
      <c r="V51" s="77">
        <v>0</v>
      </c>
      <c r="W51" s="111">
        <f t="shared" si="11"/>
        <v>0</v>
      </c>
      <c r="X51" s="77">
        <v>0</v>
      </c>
      <c r="Y51" s="111">
        <f t="shared" si="12"/>
        <v>0</v>
      </c>
    </row>
    <row r="52" spans="1:25" ht="22.5" customHeight="1" x14ac:dyDescent="0.2">
      <c r="A52" s="314" t="s">
        <v>453</v>
      </c>
      <c r="B52" s="314"/>
      <c r="C52" s="314"/>
      <c r="D52" s="314"/>
      <c r="E52" s="314"/>
      <c r="F52" s="314"/>
      <c r="G52" s="8">
        <v>44</v>
      </c>
      <c r="H52" s="77">
        <v>0</v>
      </c>
      <c r="I52" s="77">
        <v>0</v>
      </c>
      <c r="J52" s="77">
        <v>0</v>
      </c>
      <c r="K52" s="77">
        <v>0</v>
      </c>
      <c r="L52" s="77">
        <v>0</v>
      </c>
      <c r="M52" s="77">
        <v>0</v>
      </c>
      <c r="N52" s="77">
        <v>0</v>
      </c>
      <c r="O52" s="77">
        <v>0</v>
      </c>
      <c r="P52" s="77">
        <v>0</v>
      </c>
      <c r="Q52" s="77">
        <v>0</v>
      </c>
      <c r="R52" s="77">
        <v>0</v>
      </c>
      <c r="S52" s="77">
        <v>0</v>
      </c>
      <c r="T52" s="77">
        <v>0</v>
      </c>
      <c r="U52" s="77">
        <v>0</v>
      </c>
      <c r="V52" s="77">
        <v>0</v>
      </c>
      <c r="W52" s="111">
        <f t="shared" si="11"/>
        <v>0</v>
      </c>
      <c r="X52" s="77">
        <v>0</v>
      </c>
      <c r="Y52" s="111">
        <f t="shared" si="12"/>
        <v>0</v>
      </c>
    </row>
    <row r="53" spans="1:25" x14ac:dyDescent="0.2">
      <c r="A53" s="314" t="s">
        <v>454</v>
      </c>
      <c r="B53" s="314"/>
      <c r="C53" s="314"/>
      <c r="D53" s="314"/>
      <c r="E53" s="314"/>
      <c r="F53" s="314"/>
      <c r="G53" s="8">
        <v>45</v>
      </c>
      <c r="H53" s="77">
        <v>0</v>
      </c>
      <c r="I53" s="77">
        <v>0</v>
      </c>
      <c r="J53" s="77">
        <v>0</v>
      </c>
      <c r="K53" s="77">
        <v>0</v>
      </c>
      <c r="L53" s="77">
        <v>598730</v>
      </c>
      <c r="M53" s="77">
        <v>0</v>
      </c>
      <c r="N53" s="77">
        <v>0</v>
      </c>
      <c r="O53" s="77">
        <v>0</v>
      </c>
      <c r="P53" s="77">
        <v>0</v>
      </c>
      <c r="Q53" s="77">
        <v>0</v>
      </c>
      <c r="R53" s="77">
        <v>0</v>
      </c>
      <c r="S53" s="77">
        <v>0</v>
      </c>
      <c r="T53" s="77">
        <v>0</v>
      </c>
      <c r="U53" s="77">
        <v>0</v>
      </c>
      <c r="V53" s="77">
        <v>0</v>
      </c>
      <c r="W53" s="111">
        <f t="shared" si="11"/>
        <v>-598730</v>
      </c>
      <c r="X53" s="77">
        <v>0</v>
      </c>
      <c r="Y53" s="111">
        <f t="shared" si="12"/>
        <v>-598730</v>
      </c>
    </row>
    <row r="54" spans="1:25" x14ac:dyDescent="0.2">
      <c r="A54" s="314" t="s">
        <v>441</v>
      </c>
      <c r="B54" s="314"/>
      <c r="C54" s="314"/>
      <c r="D54" s="314"/>
      <c r="E54" s="314"/>
      <c r="F54" s="314"/>
      <c r="G54" s="8">
        <v>46</v>
      </c>
      <c r="H54" s="77">
        <v>0</v>
      </c>
      <c r="I54" s="77">
        <v>0</v>
      </c>
      <c r="J54" s="77">
        <v>0</v>
      </c>
      <c r="K54" s="77">
        <v>0</v>
      </c>
      <c r="L54" s="77">
        <v>0</v>
      </c>
      <c r="M54" s="77">
        <v>0</v>
      </c>
      <c r="N54" s="77">
        <v>0</v>
      </c>
      <c r="O54" s="77">
        <v>0</v>
      </c>
      <c r="P54" s="77">
        <v>0</v>
      </c>
      <c r="Q54" s="77">
        <v>0</v>
      </c>
      <c r="R54" s="77">
        <v>0</v>
      </c>
      <c r="S54" s="77">
        <v>0</v>
      </c>
      <c r="T54" s="77">
        <v>0</v>
      </c>
      <c r="U54" s="77">
        <v>0</v>
      </c>
      <c r="V54" s="77">
        <v>0</v>
      </c>
      <c r="W54" s="111">
        <f t="shared" si="11"/>
        <v>0</v>
      </c>
      <c r="X54" s="77">
        <v>0</v>
      </c>
      <c r="Y54" s="111">
        <f t="shared" si="12"/>
        <v>0</v>
      </c>
    </row>
    <row r="55" spans="1:25" x14ac:dyDescent="0.2">
      <c r="A55" s="314" t="s">
        <v>442</v>
      </c>
      <c r="B55" s="314"/>
      <c r="C55" s="314"/>
      <c r="D55" s="314"/>
      <c r="E55" s="314"/>
      <c r="F55" s="314"/>
      <c r="G55" s="8">
        <v>47</v>
      </c>
      <c r="H55" s="77">
        <v>0</v>
      </c>
      <c r="I55" s="77">
        <v>0</v>
      </c>
      <c r="J55" s="77">
        <v>0</v>
      </c>
      <c r="K55" s="77">
        <v>0</v>
      </c>
      <c r="L55" s="77">
        <v>0</v>
      </c>
      <c r="M55" s="77">
        <v>0</v>
      </c>
      <c r="N55" s="77">
        <v>0</v>
      </c>
      <c r="O55" s="77">
        <v>0</v>
      </c>
      <c r="P55" s="77">
        <v>0</v>
      </c>
      <c r="Q55" s="77">
        <v>0</v>
      </c>
      <c r="R55" s="77">
        <v>0</v>
      </c>
      <c r="S55" s="77">
        <v>0</v>
      </c>
      <c r="T55" s="77">
        <v>0</v>
      </c>
      <c r="U55" s="77">
        <v>-27069073</v>
      </c>
      <c r="V55" s="77">
        <v>0</v>
      </c>
      <c r="W55" s="111">
        <f t="shared" si="11"/>
        <v>-27069073</v>
      </c>
      <c r="X55" s="77">
        <v>-5670356</v>
      </c>
      <c r="Y55" s="111">
        <f t="shared" si="12"/>
        <v>-32739429</v>
      </c>
    </row>
    <row r="56" spans="1:25" x14ac:dyDescent="0.2">
      <c r="A56" s="314" t="s">
        <v>443</v>
      </c>
      <c r="B56" s="314"/>
      <c r="C56" s="314"/>
      <c r="D56" s="314"/>
      <c r="E56" s="314"/>
      <c r="F56" s="314"/>
      <c r="G56" s="8">
        <v>48</v>
      </c>
      <c r="H56" s="77">
        <v>0</v>
      </c>
      <c r="I56" s="77">
        <v>332405</v>
      </c>
      <c r="J56" s="77">
        <v>0</v>
      </c>
      <c r="K56" s="77">
        <v>0</v>
      </c>
      <c r="L56" s="77">
        <v>-1717425</v>
      </c>
      <c r="M56" s="77">
        <v>0</v>
      </c>
      <c r="N56" s="77">
        <v>-6109</v>
      </c>
      <c r="O56" s="77">
        <v>0</v>
      </c>
      <c r="P56" s="77">
        <v>0</v>
      </c>
      <c r="Q56" s="77">
        <v>0</v>
      </c>
      <c r="R56" s="77">
        <v>0</v>
      </c>
      <c r="S56" s="77">
        <v>0</v>
      </c>
      <c r="T56" s="77">
        <v>0</v>
      </c>
      <c r="U56" s="77">
        <v>370286</v>
      </c>
      <c r="V56" s="77">
        <v>0</v>
      </c>
      <c r="W56" s="111">
        <f t="shared" si="11"/>
        <v>2414007</v>
      </c>
      <c r="X56" s="77">
        <v>0</v>
      </c>
      <c r="Y56" s="111">
        <f t="shared" si="12"/>
        <v>2414007</v>
      </c>
    </row>
    <row r="57" spans="1:25" ht="23.25" customHeight="1" x14ac:dyDescent="0.2">
      <c r="A57" s="314" t="s">
        <v>455</v>
      </c>
      <c r="B57" s="314"/>
      <c r="C57" s="314"/>
      <c r="D57" s="314"/>
      <c r="E57" s="314"/>
      <c r="F57" s="314"/>
      <c r="G57" s="8">
        <v>49</v>
      </c>
      <c r="H57" s="77">
        <v>0</v>
      </c>
      <c r="I57" s="77">
        <v>0</v>
      </c>
      <c r="J57" s="77">
        <v>0</v>
      </c>
      <c r="K57" s="77">
        <v>0</v>
      </c>
      <c r="L57" s="77">
        <v>0</v>
      </c>
      <c r="M57" s="77">
        <v>0</v>
      </c>
      <c r="N57" s="77">
        <v>0</v>
      </c>
      <c r="O57" s="77">
        <v>0</v>
      </c>
      <c r="P57" s="77">
        <v>0</v>
      </c>
      <c r="Q57" s="77">
        <v>0</v>
      </c>
      <c r="R57" s="77">
        <v>0</v>
      </c>
      <c r="S57" s="77">
        <v>0</v>
      </c>
      <c r="T57" s="77">
        <v>0</v>
      </c>
      <c r="U57" s="77">
        <v>27027615</v>
      </c>
      <c r="V57" s="77">
        <v>-27027615</v>
      </c>
      <c r="W57" s="111">
        <f t="shared" si="11"/>
        <v>0</v>
      </c>
      <c r="X57" s="77">
        <v>0</v>
      </c>
      <c r="Y57" s="111">
        <f t="shared" si="12"/>
        <v>0</v>
      </c>
    </row>
    <row r="58" spans="1:25" ht="23.25" customHeight="1" x14ac:dyDescent="0.2">
      <c r="A58" s="314" t="s">
        <v>445</v>
      </c>
      <c r="B58" s="314"/>
      <c r="C58" s="314"/>
      <c r="D58" s="314"/>
      <c r="E58" s="314"/>
      <c r="F58" s="314"/>
      <c r="G58" s="8">
        <v>50</v>
      </c>
      <c r="H58" s="77">
        <v>0</v>
      </c>
      <c r="I58" s="77">
        <v>0</v>
      </c>
      <c r="J58" s="77">
        <v>0</v>
      </c>
      <c r="K58" s="77">
        <v>0</v>
      </c>
      <c r="L58" s="77">
        <v>0</v>
      </c>
      <c r="M58" s="77">
        <v>0</v>
      </c>
      <c r="N58" s="77">
        <v>0</v>
      </c>
      <c r="O58" s="77">
        <v>0</v>
      </c>
      <c r="P58" s="77">
        <v>0</v>
      </c>
      <c r="Q58" s="77">
        <v>0</v>
      </c>
      <c r="R58" s="77">
        <v>0</v>
      </c>
      <c r="S58" s="77">
        <v>0</v>
      </c>
      <c r="T58" s="77">
        <v>0</v>
      </c>
      <c r="U58" s="77">
        <v>0</v>
      </c>
      <c r="V58" s="77">
        <v>0</v>
      </c>
      <c r="W58" s="111">
        <f t="shared" si="11"/>
        <v>0</v>
      </c>
      <c r="X58" s="77">
        <v>0</v>
      </c>
      <c r="Y58" s="111">
        <f t="shared" si="12"/>
        <v>0</v>
      </c>
    </row>
    <row r="59" spans="1:25" ht="24" customHeight="1" x14ac:dyDescent="0.2">
      <c r="A59" s="332" t="s">
        <v>456</v>
      </c>
      <c r="B59" s="332"/>
      <c r="C59" s="332"/>
      <c r="D59" s="332"/>
      <c r="E59" s="332"/>
      <c r="F59" s="332"/>
      <c r="G59" s="10">
        <v>51</v>
      </c>
      <c r="H59" s="114">
        <f t="shared" ref="H59:T59" si="13">SUM(H39:H58)</f>
        <v>221915350</v>
      </c>
      <c r="I59" s="114">
        <f t="shared" si="13"/>
        <v>1550786</v>
      </c>
      <c r="J59" s="114">
        <f t="shared" si="13"/>
        <v>11095768</v>
      </c>
      <c r="K59" s="114">
        <f t="shared" si="13"/>
        <v>18158509</v>
      </c>
      <c r="L59" s="114">
        <f t="shared" si="13"/>
        <v>12624875</v>
      </c>
      <c r="M59" s="114">
        <f t="shared" si="13"/>
        <v>0</v>
      </c>
      <c r="N59" s="114">
        <f t="shared" si="13"/>
        <v>384531</v>
      </c>
      <c r="O59" s="114">
        <f t="shared" si="13"/>
        <v>0</v>
      </c>
      <c r="P59" s="114">
        <f t="shared" si="13"/>
        <v>0</v>
      </c>
      <c r="Q59" s="114">
        <f t="shared" si="13"/>
        <v>0</v>
      </c>
      <c r="R59" s="114">
        <f t="shared" si="13"/>
        <v>0</v>
      </c>
      <c r="S59" s="114">
        <f t="shared" si="13"/>
        <v>0</v>
      </c>
      <c r="T59" s="114">
        <f t="shared" si="13"/>
        <v>0</v>
      </c>
      <c r="U59" s="114">
        <f>SUM(U39:U58)</f>
        <v>42432256</v>
      </c>
      <c r="V59" s="114">
        <f>SUM(V39:V58)</f>
        <v>25803461</v>
      </c>
      <c r="W59" s="114">
        <f>SUM(W39:W58)</f>
        <v>308715786</v>
      </c>
      <c r="X59" s="114">
        <f>SUM(X39:X58)</f>
        <v>139897821</v>
      </c>
      <c r="Y59" s="114">
        <f>SUM(Y39:Y58)</f>
        <v>448613607</v>
      </c>
    </row>
    <row r="60" spans="1:25" x14ac:dyDescent="0.2">
      <c r="A60" s="333" t="s">
        <v>380</v>
      </c>
      <c r="B60" s="334"/>
      <c r="C60" s="334"/>
      <c r="D60" s="334"/>
      <c r="E60" s="334"/>
      <c r="F60" s="334"/>
      <c r="G60" s="334"/>
      <c r="H60" s="334"/>
      <c r="I60" s="334"/>
      <c r="J60" s="334"/>
      <c r="K60" s="334"/>
      <c r="L60" s="334"/>
      <c r="M60" s="334"/>
      <c r="N60" s="334"/>
      <c r="O60" s="334"/>
      <c r="P60" s="334"/>
      <c r="Q60" s="334"/>
      <c r="R60" s="334"/>
      <c r="S60" s="334"/>
      <c r="T60" s="334"/>
      <c r="U60" s="334"/>
      <c r="V60" s="334"/>
      <c r="W60" s="334"/>
      <c r="X60" s="334"/>
      <c r="Y60" s="334"/>
    </row>
    <row r="61" spans="1:25" ht="31.5" customHeight="1" x14ac:dyDescent="0.2">
      <c r="A61" s="336" t="s">
        <v>457</v>
      </c>
      <c r="B61" s="336"/>
      <c r="C61" s="336"/>
      <c r="D61" s="336"/>
      <c r="E61" s="336"/>
      <c r="F61" s="336"/>
      <c r="G61" s="9">
        <v>52</v>
      </c>
      <c r="H61" s="112">
        <f t="shared" ref="H61:T61" si="14">SUM(H41:H49)</f>
        <v>0</v>
      </c>
      <c r="I61" s="112">
        <f t="shared" si="14"/>
        <v>0</v>
      </c>
      <c r="J61" s="112">
        <f t="shared" si="14"/>
        <v>0</v>
      </c>
      <c r="K61" s="112">
        <f t="shared" si="14"/>
        <v>0</v>
      </c>
      <c r="L61" s="112">
        <f t="shared" si="14"/>
        <v>0</v>
      </c>
      <c r="M61" s="112">
        <f t="shared" si="14"/>
        <v>0</v>
      </c>
      <c r="N61" s="112">
        <f t="shared" si="14"/>
        <v>0</v>
      </c>
      <c r="O61" s="112">
        <f t="shared" si="14"/>
        <v>0</v>
      </c>
      <c r="P61" s="112">
        <f t="shared" si="14"/>
        <v>-39878</v>
      </c>
      <c r="Q61" s="112">
        <f t="shared" si="14"/>
        <v>0</v>
      </c>
      <c r="R61" s="112">
        <f t="shared" si="14"/>
        <v>0</v>
      </c>
      <c r="S61" s="112">
        <f t="shared" si="14"/>
        <v>0</v>
      </c>
      <c r="T61" s="112">
        <f t="shared" si="14"/>
        <v>0</v>
      </c>
      <c r="U61" s="112">
        <f>SUM(U41:U49)</f>
        <v>-61624</v>
      </c>
      <c r="V61" s="112">
        <f>SUM(V41:V49)</f>
        <v>0</v>
      </c>
      <c r="W61" s="112">
        <f>SUM(W41:W49)</f>
        <v>-101502</v>
      </c>
      <c r="X61" s="112">
        <f>SUM(X41:X49)</f>
        <v>0</v>
      </c>
      <c r="Y61" s="112">
        <f>SUM(Y41:Y49)</f>
        <v>-101502</v>
      </c>
    </row>
    <row r="62" spans="1:25" ht="27.75" customHeight="1" x14ac:dyDescent="0.2">
      <c r="A62" s="336" t="s">
        <v>458</v>
      </c>
      <c r="B62" s="336"/>
      <c r="C62" s="336"/>
      <c r="D62" s="336"/>
      <c r="E62" s="336"/>
      <c r="F62" s="336"/>
      <c r="G62" s="9">
        <v>53</v>
      </c>
      <c r="H62" s="112">
        <f t="shared" ref="H62:T62" si="15">H40+H61</f>
        <v>0</v>
      </c>
      <c r="I62" s="112">
        <f t="shared" si="15"/>
        <v>0</v>
      </c>
      <c r="J62" s="112">
        <f t="shared" si="15"/>
        <v>0</v>
      </c>
      <c r="K62" s="112">
        <f t="shared" si="15"/>
        <v>0</v>
      </c>
      <c r="L62" s="112">
        <f t="shared" si="15"/>
        <v>0</v>
      </c>
      <c r="M62" s="112">
        <f t="shared" si="15"/>
        <v>0</v>
      </c>
      <c r="N62" s="112">
        <f t="shared" si="15"/>
        <v>0</v>
      </c>
      <c r="O62" s="112">
        <f t="shared" si="15"/>
        <v>0</v>
      </c>
      <c r="P62" s="112">
        <f t="shared" si="15"/>
        <v>-39878</v>
      </c>
      <c r="Q62" s="112">
        <f t="shared" si="15"/>
        <v>0</v>
      </c>
      <c r="R62" s="112">
        <f t="shared" si="15"/>
        <v>0</v>
      </c>
      <c r="S62" s="112">
        <f t="shared" si="15"/>
        <v>0</v>
      </c>
      <c r="T62" s="112">
        <f t="shared" si="15"/>
        <v>0</v>
      </c>
      <c r="U62" s="112">
        <f>U40+U61</f>
        <v>-61624</v>
      </c>
      <c r="V62" s="112">
        <f>V40+V61</f>
        <v>25803461</v>
      </c>
      <c r="W62" s="112">
        <f>W40+W61</f>
        <v>25701959</v>
      </c>
      <c r="X62" s="112">
        <f>X40+X61</f>
        <v>7014765</v>
      </c>
      <c r="Y62" s="112">
        <f>Y40+Y61</f>
        <v>32716724</v>
      </c>
    </row>
    <row r="63" spans="1:25" ht="29.25" customHeight="1" x14ac:dyDescent="0.2">
      <c r="A63" s="338" t="s">
        <v>459</v>
      </c>
      <c r="B63" s="338"/>
      <c r="C63" s="338"/>
      <c r="D63" s="338"/>
      <c r="E63" s="338"/>
      <c r="F63" s="338"/>
      <c r="G63" s="10">
        <v>54</v>
      </c>
      <c r="H63" s="114">
        <f t="shared" ref="H63:T63" si="16">SUM(H50:H58)</f>
        <v>0</v>
      </c>
      <c r="I63" s="114">
        <f t="shared" si="16"/>
        <v>332405</v>
      </c>
      <c r="J63" s="114">
        <f t="shared" si="16"/>
        <v>0</v>
      </c>
      <c r="K63" s="114">
        <f t="shared" si="16"/>
        <v>0</v>
      </c>
      <c r="L63" s="114">
        <f t="shared" si="16"/>
        <v>-1118695</v>
      </c>
      <c r="M63" s="114">
        <f t="shared" si="16"/>
        <v>0</v>
      </c>
      <c r="N63" s="114">
        <f t="shared" si="16"/>
        <v>-6109</v>
      </c>
      <c r="O63" s="114">
        <f t="shared" si="16"/>
        <v>0</v>
      </c>
      <c r="P63" s="114">
        <f t="shared" si="16"/>
        <v>0</v>
      </c>
      <c r="Q63" s="114">
        <f t="shared" si="16"/>
        <v>0</v>
      </c>
      <c r="R63" s="114">
        <f t="shared" si="16"/>
        <v>0</v>
      </c>
      <c r="S63" s="114">
        <f t="shared" si="16"/>
        <v>0</v>
      </c>
      <c r="T63" s="114">
        <f t="shared" si="16"/>
        <v>0</v>
      </c>
      <c r="U63" s="114">
        <f>SUM(U50:U58)</f>
        <v>328828</v>
      </c>
      <c r="V63" s="114">
        <f>SUM(V50:V58)</f>
        <v>-27027615</v>
      </c>
      <c r="W63" s="114">
        <f>SUM(W50:W58)</f>
        <v>-25253796</v>
      </c>
      <c r="X63" s="114">
        <f>SUM(X50:X58)</f>
        <v>-5670356</v>
      </c>
      <c r="Y63" s="114">
        <f>SUM(Y50:Y58)</f>
        <v>-30924152</v>
      </c>
    </row>
  </sheetData>
  <sheetProtection algorithmName="SHA-512" hashValue="flITp46kYRDuGRLRsMIA3jaPPE4NXpK6qOdHKGOQyH0HW89smFicOfaF0swCnvVsYqx3lhxSbNEkqkVZYSaNyA==" saltValue="jr4Mklv/2NnknasYZ4UAZQ==" spinCount="100000" sheet="1" objects="1" scenarios="1"/>
  <protectedRanges>
    <protectedRange sqref="E2" name="Range1_1"/>
    <protectedRange sqref="G2" name="Range1"/>
  </protectedRanges>
  <mergeCells count="66">
    <mergeCell ref="A62:F62"/>
    <mergeCell ref="A63:F63"/>
    <mergeCell ref="A55:F55"/>
    <mergeCell ref="A56:F56"/>
    <mergeCell ref="A57:F57"/>
    <mergeCell ref="A59:F59"/>
    <mergeCell ref="A60:Y60"/>
    <mergeCell ref="A61:F61"/>
    <mergeCell ref="A58:F58"/>
    <mergeCell ref="A54:F54"/>
    <mergeCell ref="A43:F43"/>
    <mergeCell ref="A44:F44"/>
    <mergeCell ref="A45:F45"/>
    <mergeCell ref="A46:F46"/>
    <mergeCell ref="A47:F47"/>
    <mergeCell ref="A48:F48"/>
    <mergeCell ref="A49:F49"/>
    <mergeCell ref="A50:F50"/>
    <mergeCell ref="A51:F51"/>
    <mergeCell ref="A52:F52"/>
    <mergeCell ref="A53:F53"/>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5:F25"/>
    <mergeCell ref="A26:F26"/>
    <mergeCell ref="A27:F27"/>
    <mergeCell ref="A28:F28"/>
    <mergeCell ref="A29:F29"/>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Incorrect date" error="Date must be entered as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9"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92"/>
  <sheetViews>
    <sheetView zoomScale="90" zoomScaleNormal="90" workbookViewId="0">
      <selection activeCell="A54" sqref="A54"/>
    </sheetView>
  </sheetViews>
  <sheetFormatPr defaultRowHeight="12.75" x14ac:dyDescent="0.2"/>
  <cols>
    <col min="1" max="1" width="255.5703125" customWidth="1"/>
    <col min="2" max="2" width="11" bestFit="1" customWidth="1"/>
  </cols>
  <sheetData>
    <row r="1" spans="1:1" ht="12.75" customHeight="1" x14ac:dyDescent="0.2">
      <c r="A1" s="340" t="s">
        <v>522</v>
      </c>
    </row>
    <row r="2" spans="1:1" x14ac:dyDescent="0.2">
      <c r="A2" s="340"/>
    </row>
    <row r="3" spans="1:1" x14ac:dyDescent="0.2">
      <c r="A3" s="340"/>
    </row>
    <row r="4" spans="1:1" x14ac:dyDescent="0.2">
      <c r="A4" s="340"/>
    </row>
    <row r="5" spans="1:1" x14ac:dyDescent="0.2">
      <c r="A5" s="340"/>
    </row>
    <row r="6" spans="1:1" x14ac:dyDescent="0.2">
      <c r="A6" s="340"/>
    </row>
    <row r="7" spans="1:1" x14ac:dyDescent="0.2">
      <c r="A7" s="340"/>
    </row>
    <row r="8" spans="1:1" x14ac:dyDescent="0.2">
      <c r="A8" s="340"/>
    </row>
    <row r="9" spans="1:1" x14ac:dyDescent="0.2">
      <c r="A9" s="340"/>
    </row>
    <row r="10" spans="1:1" x14ac:dyDescent="0.2">
      <c r="A10" s="340"/>
    </row>
    <row r="11" spans="1:1" x14ac:dyDescent="0.2">
      <c r="A11" s="340"/>
    </row>
    <row r="12" spans="1:1" x14ac:dyDescent="0.2">
      <c r="A12" s="340"/>
    </row>
    <row r="13" spans="1:1" x14ac:dyDescent="0.2">
      <c r="A13" s="340"/>
    </row>
    <row r="14" spans="1:1" ht="106.5" customHeight="1" x14ac:dyDescent="0.2">
      <c r="A14" s="340"/>
    </row>
    <row r="15" spans="1:1" x14ac:dyDescent="0.2">
      <c r="A15" s="340"/>
    </row>
    <row r="16" spans="1:1" ht="72.75" customHeight="1" x14ac:dyDescent="0.2">
      <c r="A16" s="340"/>
    </row>
    <row r="17" spans="1:3" x14ac:dyDescent="0.2">
      <c r="A17" s="340"/>
    </row>
    <row r="18" spans="1:3" x14ac:dyDescent="0.2">
      <c r="A18" s="340"/>
    </row>
    <row r="19" spans="1:3" x14ac:dyDescent="0.2">
      <c r="A19" s="340"/>
    </row>
    <row r="20" spans="1:3" ht="58.5" customHeight="1" x14ac:dyDescent="0.2">
      <c r="A20" s="340"/>
    </row>
    <row r="21" spans="1:3" ht="60.75" customHeight="1" x14ac:dyDescent="0.2">
      <c r="A21" s="340"/>
    </row>
    <row r="22" spans="1:3" ht="58.5" customHeight="1" x14ac:dyDescent="0.2">
      <c r="A22" s="340"/>
    </row>
    <row r="23" spans="1:3" ht="52.5" customHeight="1" x14ac:dyDescent="0.2">
      <c r="A23" s="340"/>
    </row>
    <row r="24" spans="1:3" x14ac:dyDescent="0.2">
      <c r="A24" s="340"/>
    </row>
    <row r="25" spans="1:3" x14ac:dyDescent="0.2">
      <c r="A25" s="340"/>
    </row>
    <row r="26" spans="1:3" x14ac:dyDescent="0.2">
      <c r="A26" s="340"/>
    </row>
    <row r="27" spans="1:3" ht="71.25" customHeight="1" x14ac:dyDescent="0.2">
      <c r="A27" s="340"/>
    </row>
    <row r="28" spans="1:3" ht="42.75" customHeight="1" x14ac:dyDescent="0.2">
      <c r="A28" s="340"/>
    </row>
    <row r="29" spans="1:3" ht="43.5" customHeight="1" x14ac:dyDescent="0.2">
      <c r="A29" s="340"/>
    </row>
    <row r="30" spans="1:3" ht="40.5" customHeight="1" x14ac:dyDescent="0.2">
      <c r="A30" s="340"/>
    </row>
    <row r="31" spans="1:3" x14ac:dyDescent="0.2">
      <c r="B31" s="117"/>
      <c r="C31" s="117"/>
    </row>
    <row r="32" spans="1:3" s="117" customFormat="1" ht="11.25" x14ac:dyDescent="0.2"/>
    <row r="33" spans="1:3" s="117" customFormat="1" x14ac:dyDescent="0.2">
      <c r="A33" s="121" t="s">
        <v>523</v>
      </c>
    </row>
    <row r="34" spans="1:3" s="119" customFormat="1" ht="25.5" x14ac:dyDescent="0.2">
      <c r="A34" s="121" t="s">
        <v>524</v>
      </c>
      <c r="B34" s="117"/>
      <c r="C34" s="117"/>
    </row>
    <row r="35" spans="1:3" s="119" customFormat="1" x14ac:dyDescent="0.2">
      <c r="A35" s="121" t="s">
        <v>525</v>
      </c>
      <c r="B35" s="117"/>
      <c r="C35" s="117"/>
    </row>
    <row r="36" spans="1:3" s="117" customFormat="1" ht="11.25" x14ac:dyDescent="0.2"/>
    <row r="37" spans="1:3" s="121" customFormat="1" x14ac:dyDescent="0.2">
      <c r="A37" s="120" t="s">
        <v>526</v>
      </c>
      <c r="B37" s="117"/>
      <c r="C37" s="117"/>
    </row>
    <row r="38" spans="1:3" s="117" customFormat="1" ht="11.25" x14ac:dyDescent="0.2"/>
    <row r="39" spans="1:3" s="117" customFormat="1" x14ac:dyDescent="0.2">
      <c r="A39" s="121" t="s">
        <v>527</v>
      </c>
      <c r="B39" s="118"/>
    </row>
    <row r="40" spans="1:3" s="117" customFormat="1" x14ac:dyDescent="0.2">
      <c r="A40" s="119"/>
      <c r="B40" s="118"/>
    </row>
    <row r="41" spans="1:3" s="117" customFormat="1" ht="25.5" x14ac:dyDescent="0.2">
      <c r="A41" s="121" t="s">
        <v>542</v>
      </c>
      <c r="B41" s="122"/>
    </row>
    <row r="42" spans="1:3" s="117" customFormat="1" x14ac:dyDescent="0.2">
      <c r="A42" s="119"/>
      <c r="B42" s="118"/>
    </row>
    <row r="43" spans="1:3" s="117" customFormat="1" x14ac:dyDescent="0.2">
      <c r="A43" s="121" t="s">
        <v>528</v>
      </c>
      <c r="B43" s="118"/>
    </row>
    <row r="44" spans="1:3" s="117" customFormat="1" x14ac:dyDescent="0.2">
      <c r="A44" s="119"/>
      <c r="B44" s="118"/>
    </row>
    <row r="45" spans="1:3" s="117" customFormat="1" x14ac:dyDescent="0.2">
      <c r="A45" s="121" t="s">
        <v>529</v>
      </c>
      <c r="B45" s="118"/>
    </row>
    <row r="46" spans="1:3" s="117" customFormat="1" x14ac:dyDescent="0.2">
      <c r="A46" s="119"/>
      <c r="B46" s="118"/>
    </row>
    <row r="47" spans="1:3" s="117" customFormat="1" x14ac:dyDescent="0.2">
      <c r="A47" s="121" t="s">
        <v>530</v>
      </c>
      <c r="B47" s="118"/>
    </row>
    <row r="48" spans="1:3" s="117" customFormat="1" x14ac:dyDescent="0.2">
      <c r="A48" s="119"/>
      <c r="B48" s="118"/>
    </row>
    <row r="49" spans="1:3" s="117" customFormat="1" x14ac:dyDescent="0.2">
      <c r="A49" s="121" t="s">
        <v>543</v>
      </c>
      <c r="B49" s="122"/>
    </row>
    <row r="50" spans="1:3" s="117" customFormat="1" x14ac:dyDescent="0.2">
      <c r="A50" s="119"/>
      <c r="B50" s="118"/>
    </row>
    <row r="51" spans="1:3" s="117" customFormat="1" x14ac:dyDescent="0.2">
      <c r="A51" s="121" t="s">
        <v>531</v>
      </c>
      <c r="B51" s="118"/>
    </row>
    <row r="52" spans="1:3" s="117" customFormat="1" x14ac:dyDescent="0.2">
      <c r="A52" s="119"/>
      <c r="B52" s="118"/>
    </row>
    <row r="53" spans="1:3" s="117" customFormat="1" x14ac:dyDescent="0.2">
      <c r="A53" s="121" t="s">
        <v>552</v>
      </c>
      <c r="B53" s="122"/>
    </row>
    <row r="54" spans="1:3" s="117" customFormat="1" x14ac:dyDescent="0.2">
      <c r="A54" s="119"/>
      <c r="B54" s="118"/>
    </row>
    <row r="55" spans="1:3" s="117" customFormat="1" ht="25.5" x14ac:dyDescent="0.2">
      <c r="A55" s="121" t="s">
        <v>544</v>
      </c>
      <c r="B55" s="122"/>
    </row>
    <row r="56" spans="1:3" s="117" customFormat="1" x14ac:dyDescent="0.2">
      <c r="B56" s="118"/>
    </row>
    <row r="57" spans="1:3" s="121" customFormat="1" x14ac:dyDescent="0.2">
      <c r="A57" s="120" t="s">
        <v>532</v>
      </c>
      <c r="B57" s="118"/>
      <c r="C57" s="117"/>
    </row>
    <row r="58" spans="1:3" s="117" customFormat="1" x14ac:dyDescent="0.2">
      <c r="B58" s="118"/>
    </row>
    <row r="59" spans="1:3" s="117" customFormat="1" x14ac:dyDescent="0.2">
      <c r="A59" s="121" t="s">
        <v>545</v>
      </c>
      <c r="B59" s="118"/>
    </row>
    <row r="60" spans="1:3" s="117" customFormat="1" x14ac:dyDescent="0.2">
      <c r="A60" s="119"/>
      <c r="B60" s="118"/>
    </row>
    <row r="61" spans="1:3" s="117" customFormat="1" ht="25.5" x14ac:dyDescent="0.2">
      <c r="A61" s="121" t="s">
        <v>546</v>
      </c>
      <c r="B61" s="118"/>
    </row>
    <row r="62" spans="1:3" s="117" customFormat="1" x14ac:dyDescent="0.2">
      <c r="A62" s="119"/>
      <c r="B62" s="118"/>
    </row>
    <row r="63" spans="1:3" s="117" customFormat="1" x14ac:dyDescent="0.2">
      <c r="A63" s="121" t="s">
        <v>533</v>
      </c>
      <c r="B63" s="118"/>
    </row>
    <row r="64" spans="1:3" s="117" customFormat="1" x14ac:dyDescent="0.2">
      <c r="A64" s="119"/>
      <c r="B64" s="118"/>
    </row>
    <row r="65" spans="1:3" s="117" customFormat="1" ht="25.5" x14ac:dyDescent="0.2">
      <c r="A65" s="121" t="s">
        <v>534</v>
      </c>
      <c r="B65" s="118"/>
      <c r="C65" s="118"/>
    </row>
    <row r="66" spans="1:3" s="117" customFormat="1" x14ac:dyDescent="0.2">
      <c r="A66" s="119"/>
      <c r="B66" s="118"/>
    </row>
    <row r="67" spans="1:3" s="117" customFormat="1" ht="25.5" x14ac:dyDescent="0.2">
      <c r="A67" s="121" t="s">
        <v>547</v>
      </c>
      <c r="B67" s="118"/>
    </row>
    <row r="68" spans="1:3" s="117" customFormat="1" x14ac:dyDescent="0.2">
      <c r="A68" s="119"/>
      <c r="B68" s="118"/>
    </row>
    <row r="69" spans="1:3" s="117" customFormat="1" x14ac:dyDescent="0.2">
      <c r="A69" s="121" t="s">
        <v>535</v>
      </c>
      <c r="B69" s="118"/>
    </row>
    <row r="70" spans="1:3" s="117" customFormat="1" x14ac:dyDescent="0.2">
      <c r="A70" s="119"/>
      <c r="B70" s="118"/>
    </row>
    <row r="71" spans="1:3" s="117" customFormat="1" x14ac:dyDescent="0.2">
      <c r="A71" s="121" t="s">
        <v>536</v>
      </c>
      <c r="B71" s="118"/>
    </row>
    <row r="72" spans="1:3" s="117" customFormat="1" x14ac:dyDescent="0.2">
      <c r="A72" s="119"/>
      <c r="B72" s="118"/>
    </row>
    <row r="73" spans="1:3" s="117" customFormat="1" x14ac:dyDescent="0.2">
      <c r="A73" s="121" t="s">
        <v>537</v>
      </c>
      <c r="B73" s="118"/>
    </row>
    <row r="74" spans="1:3" s="117" customFormat="1" x14ac:dyDescent="0.2">
      <c r="A74" s="119"/>
      <c r="B74" s="118"/>
    </row>
    <row r="75" spans="1:3" s="117" customFormat="1" x14ac:dyDescent="0.2">
      <c r="A75" s="121" t="s">
        <v>538</v>
      </c>
      <c r="B75" s="118"/>
    </row>
    <row r="76" spans="1:3" s="117" customFormat="1" x14ac:dyDescent="0.2">
      <c r="B76" s="118"/>
    </row>
    <row r="77" spans="1:3" s="121" customFormat="1" x14ac:dyDescent="0.2">
      <c r="A77" s="120" t="s">
        <v>539</v>
      </c>
      <c r="B77" s="118"/>
      <c r="C77" s="117"/>
    </row>
    <row r="78" spans="1:3" s="117" customFormat="1" x14ac:dyDescent="0.2">
      <c r="B78" s="118"/>
    </row>
    <row r="79" spans="1:3" s="117" customFormat="1" ht="25.5" x14ac:dyDescent="0.2">
      <c r="A79" s="121" t="s">
        <v>548</v>
      </c>
      <c r="B79" s="118"/>
    </row>
    <row r="80" spans="1:3" s="117" customFormat="1" x14ac:dyDescent="0.2">
      <c r="A80" s="119"/>
      <c r="B80" s="118"/>
    </row>
    <row r="81" spans="1:3" s="117" customFormat="1" x14ac:dyDescent="0.2">
      <c r="A81" s="121" t="s">
        <v>540</v>
      </c>
      <c r="B81" s="118"/>
    </row>
    <row r="82" spans="1:3" s="117" customFormat="1" x14ac:dyDescent="0.2">
      <c r="A82" s="119"/>
      <c r="B82" s="118"/>
    </row>
    <row r="83" spans="1:3" s="117" customFormat="1" x14ac:dyDescent="0.2">
      <c r="A83" s="121" t="s">
        <v>549</v>
      </c>
      <c r="B83" s="118"/>
    </row>
    <row r="84" spans="1:3" s="117" customFormat="1" x14ac:dyDescent="0.2">
      <c r="B84" s="118"/>
    </row>
    <row r="85" spans="1:3" s="121" customFormat="1" x14ac:dyDescent="0.2">
      <c r="A85" s="120" t="s">
        <v>541</v>
      </c>
      <c r="B85" s="118"/>
      <c r="C85" s="117"/>
    </row>
    <row r="86" spans="1:3" s="117" customFormat="1" x14ac:dyDescent="0.2">
      <c r="B86" s="118"/>
    </row>
    <row r="87" spans="1:3" s="117" customFormat="1" ht="38.25" x14ac:dyDescent="0.2">
      <c r="A87" s="121" t="s">
        <v>550</v>
      </c>
      <c r="B87" s="122"/>
      <c r="C87" s="118"/>
    </row>
    <row r="88" spans="1:3" x14ac:dyDescent="0.2">
      <c r="B88" s="117"/>
      <c r="C88" s="117"/>
    </row>
    <row r="89" spans="1:3" x14ac:dyDescent="0.2">
      <c r="B89" s="117"/>
      <c r="C89" s="117"/>
    </row>
    <row r="90" spans="1:3" x14ac:dyDescent="0.2">
      <c r="B90" s="117"/>
      <c r="C90" s="117"/>
    </row>
    <row r="91" spans="1:3" x14ac:dyDescent="0.2">
      <c r="B91" s="117"/>
      <c r="C91" s="117"/>
    </row>
    <row r="92" spans="1:3" x14ac:dyDescent="0.2">
      <c r="B92" s="117"/>
      <c r="C92" s="117"/>
    </row>
  </sheetData>
  <mergeCells count="1">
    <mergeCell ref="A1:A3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OJ dokument" ma:contentTypeID="0x0101003A0EEDA03D769F49BCA8A5047ABCAF5B0020724FBA9FD6BC4A95BA1DAA1336702A" ma:contentTypeVersion="9" ma:contentTypeDescription="Dokument unutar organizacijske jedinice" ma:contentTypeScope="" ma:versionID="76df1b7567a4abdf1ce9081e349f12fd">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3ec0a04a9661996e1008b23f3a2000a6" ns2:_="" ns3:_="">
    <xsd:import namespace="d8745bc5-821e-4205-946a-621c2da728c8"/>
    <xsd:import namespace="22baa3bd-a2fa-4ea9-9ebb-3a9c6a55952b"/>
    <xsd:element name="properties">
      <xsd:complexType>
        <xsd:sequence>
          <xsd:element name="documentManagement">
            <xsd:complexType>
              <xsd:all>
                <xsd:element ref="ns2:NamjenaDokumenta" minOccurs="0"/>
                <xsd:element ref="ns2:VrstaDokumenta"/>
                <xsd:element ref="ns2:StatusDokumenta"/>
                <xsd:element ref="ns2:BrKolegija"/>
                <xsd:element ref="ns2:Izradio" minOccurs="0"/>
                <xsd:element ref="ns2:Prezentira" minOccurs="0"/>
                <xsd:element ref="ns2:Sazetak" minOccurs="0"/>
                <xsd:element ref="ns2:PrijedlogPostupanja" minOccurs="0"/>
                <xsd:element ref="ns2:Dileme"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NamjenaDokumenta" ma:index="8" nillable="true" ma:displayName="NamjenaDokumenta" ma:default="Interno" ma:description="Predviđena namjena dokumenta i/ili njegova objava" ma:internalName="NamjenaDokumenta"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VrstaDokumenta" ma:index="9" ma:displayName="VrstaDokumenta" ma:default="-" ma:description="Precizna vrsta dokumenta" ma:format="Dropdown" ma:internalName="VrstaDokumenta">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StatusDokumenta" ma:index="10" ma:displayName="StatusDokumenta" ma:default="-" ma:description="Status dokumenta unutar organizacijske jedinice" ma:format="Dropdown" ma:internalName="StatusDokumenta">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BrKolegija" ma:index="11" ma:displayName="BrKolegija" ma:decimals="2" ma:default="14" ma:description="Broj kolegija u YY.NN formatu (npr. 14.01)" ma:internalName="BrKolegija" ma:percentage="FALSE">
      <xsd:simpleType>
        <xsd:restriction base="dms:Number">
          <xsd:maxInclusive value="20"/>
          <xsd:minInclusive value="10"/>
        </xsd:restriction>
      </xsd:simpleType>
    </xsd:element>
    <xsd:element name="Izradio" ma:index="12" nillable="true" ma:displayName="Izradio" ma:description="Popis osoba koje su izradile dokument" ma:list="UserInfo" ma:SharePointGroup="0" ma:internalName="Izradio"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ezentira" ma:index="13" nillable="true" ma:displayName="Prezentira" ma:description="Popis osoba koje prezentiraju dokument" ma:list="UserInfo" ma:SharePointGroup="0" ma:internalName="Prezentira"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azetak" ma:index="14" nillable="true" ma:displayName="Sazetak" ma:description="Sažetak dokumenta" ma:internalName="Sazetak">
      <xsd:simpleType>
        <xsd:restriction base="dms:Note">
          <xsd:maxLength value="255"/>
        </xsd:restriction>
      </xsd:simpleType>
    </xsd:element>
    <xsd:element name="PrijedlogPostupanja" ma:index="15" nillable="true" ma:displayName="PrijedlogPostupanja" ma:description="Prijedlog postupanja" ma:internalName="PrijedlogPostupanja">
      <xsd:simpleType>
        <xsd:restriction base="dms:Note">
          <xsd:maxLength value="255"/>
        </xsd:restriction>
      </xsd:simpleType>
    </xsd:element>
    <xsd:element name="Dileme" ma:index="16" nillable="true" ma:displayName="Dileme" ma:description="Dileme" ma:internalName="Dileme">
      <xsd:simpleType>
        <xsd:restriction base="dms:Note">
          <xsd:maxLength value="255"/>
        </xsd:restriction>
      </xsd:simpleType>
    </xsd:element>
    <xsd:element name="VrstaPredmeta" ma:index="17"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8"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9"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20" nillable="true" ma:displayName="Izreka" ma:internalName="Izreka">
      <xsd:simpleType>
        <xsd:restriction base="dms:Note"/>
      </xsd:simpleType>
    </xsd:element>
    <xsd:element name="KategorijaPoslovanja" ma:index="21"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xsd:simpleType>
        <xsd:restriction base="dms:Note"/>
      </xsd:simpleType>
    </xsd:element>
    <xsd:element name="Za_x0020_arhivu" ma:index="23"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BrKolegija xmlns="d8745bc5-821e-4205-946a-621c2da728c8">14</BrKolegija>
    <Prezentira xmlns="d8745bc5-821e-4205-946a-621c2da728c8">
      <UserInfo>
        <DisplayName/>
        <AccountId xsi:nil="true"/>
        <AccountType/>
      </UserInfo>
    </Prezentira>
    <VrstaDokumenta xmlns="d8745bc5-821e-4205-946a-621c2da728c8">-</VrstaDokumenta>
    <Dileme xmlns="d8745bc5-821e-4205-946a-621c2da728c8" xsi:nil="true"/>
    <StatusDokumenta xmlns="d8745bc5-821e-4205-946a-621c2da728c8">-</StatusDokumenta>
    <PrijedlogPostupanja xmlns="d8745bc5-821e-4205-946a-621c2da728c8" xsi:nil="true"/>
    <Izradio xmlns="d8745bc5-821e-4205-946a-621c2da728c8">
      <UserInfo>
        <DisplayName/>
        <AccountId xsi:nil="true"/>
        <AccountType/>
      </UserInfo>
    </Izradio>
    <Sazetak xmlns="d8745bc5-821e-4205-946a-621c2da728c8" xsi:nil="true"/>
    <NamjenaDokumenta xmlns="d8745bc5-821e-4205-946a-621c2da728c8">
      <Value>Interno</Value>
    </NamjenaDokumenta>
  </documentManagement>
</p:properties>
</file>

<file path=customXml/itemProps1.xml><?xml version="1.0" encoding="utf-8"?>
<ds:datastoreItem xmlns:ds="http://schemas.openxmlformats.org/officeDocument/2006/customXml" ds:itemID="{1679853C-2251-4EBD-A354-4E6C08001D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22baa3bd-a2fa-4ea9-9ebb-3a9c6a55952b"/>
    <ds:schemaRef ds:uri="http://www.w3.org/XML/1998/namespace"/>
    <ds:schemaRef ds:uri="http://purl.org/dc/dcmitype/"/>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d8745bc5-821e-4205-946a-621c2da728c8"/>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Mijo Jozić</dc:creator>
  <cp:lastModifiedBy>Dijana Jakobović</cp:lastModifiedBy>
  <cp:lastPrinted>2018-04-25T06:49:36Z</cp:lastPrinted>
  <dcterms:created xsi:type="dcterms:W3CDTF">2008-10-17T11:51:54Z</dcterms:created>
  <dcterms:modified xsi:type="dcterms:W3CDTF">2025-04-03T08:52:30Z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0x0101003A0EEDA03D769F49BCA8A5047ABCAF5B0020724FBA9FD6BC4A95BA1DAA1336702A</vt:lpwstr>
  </property>
  <property fmtid="{D5CDD505-2E9C-101B-9397-08002B2CF9AE}" pid="3" name="MSIP_Label_80cfe07f-4240-4797-80f8-ac6c58e4d26f_Enabled">
    <vt:lpwstr>true</vt:lpwstr>
  </property>
  <property fmtid="{D5CDD505-2E9C-101B-9397-08002B2CF9AE}" pid="4" name="MSIP_Label_80cfe07f-4240-4797-80f8-ac6c58e4d26f_SetDate">
    <vt:lpwstr>2025-01-22T11:19:06Z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5a976e5e-61b7-4fd8-8679-a85364edfd17</vt:lpwstr>
  </property>
  <property fmtid="{D5CDD505-2E9C-101B-9397-08002B2CF9AE}" pid="9" name="MSIP_Label_80cfe07f-4240-4797-80f8-ac6c58e4d26f_ContentBits">
    <vt:lpwstr>0</vt:lpwstr>
  </property>
</Properties>
</file>